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45621" refMode="R1C1"/>
</workbook>
</file>

<file path=xl/calcChain.xml><?xml version="1.0" encoding="utf-8"?>
<calcChain xmlns="http://schemas.openxmlformats.org/spreadsheetml/2006/main">
  <c r="G50" i="1" l="1"/>
  <c r="G49" i="1"/>
  <c r="G46" i="1"/>
  <c r="G38" i="1"/>
  <c r="G36" i="1"/>
  <c r="G30" i="1"/>
  <c r="G28" i="1"/>
  <c r="G19" i="1"/>
  <c r="G14" i="1"/>
  <c r="G11" i="1"/>
  <c r="G52" i="1" l="1"/>
  <c r="G42" i="1"/>
  <c r="G34" i="1"/>
  <c r="G26" i="1"/>
  <c r="G24" i="1"/>
  <c r="G51" i="1" l="1"/>
  <c r="G48" i="1"/>
  <c r="G44" i="1"/>
  <c r="G40" i="1"/>
  <c r="G32" i="1"/>
  <c r="G22" i="1"/>
  <c r="G20" i="1"/>
  <c r="G9" i="1"/>
  <c r="G53" i="1" l="1"/>
</calcChain>
</file>

<file path=xl/sharedStrings.xml><?xml version="1.0" encoding="utf-8"?>
<sst xmlns="http://schemas.openxmlformats.org/spreadsheetml/2006/main" count="58" uniqueCount="58">
  <si>
    <t>Приложение № 7</t>
  </si>
  <si>
    <t>РАСХОДЫ</t>
  </si>
  <si>
    <t>по разделам и подразделам функциональной классификации расходов</t>
  </si>
  <si>
    <t>на 2014 год</t>
  </si>
  <si>
    <t>Наименование раздела и подраздела</t>
  </si>
  <si>
    <t>код раздела</t>
  </si>
  <si>
    <t>Код подраздела</t>
  </si>
  <si>
    <t>Бюджет-всего (тысяч рублей)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</si>
  <si>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</si>
  <si>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</si>
  <si>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</si>
  <si>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Резервные фонды.</t>
  </si>
  <si>
    <t>Обеспечение проведения выборов и референдумов</t>
  </si>
  <si>
    <t>Другие общегосударственные вопросы.</t>
  </si>
  <si>
    <t>Национальная оборона</t>
  </si>
  <si>
    <t>Мобилизационная и вневойсковая подготовка</t>
  </si>
  <si>
    <t xml:space="preserve">    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</si>
  <si>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</si>
  <si>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</si>
  <si>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Национальная экономика</t>
  </si>
  <si>
    <t>Другие вопросы в области национальной экономики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</si>
  <si>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</si>
  <si>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</si>
  <si>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</si>
  <si>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</si>
  <si>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</si>
  <si>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</si>
  <si>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</si>
  <si>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</si>
  <si>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</si>
  <si>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</si>
  <si>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</si>
  <si>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</si>
  <si>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Здравоохранение, физическая культура  и спорт.</t>
  </si>
  <si>
    <t>Физическая культура и спорт.</t>
  </si>
  <si>
    <t>Всего расходов</t>
  </si>
  <si>
    <t>0100</t>
  </si>
  <si>
    <t>0103</t>
  </si>
  <si>
    <t>0104</t>
  </si>
  <si>
    <t>0111</t>
  </si>
  <si>
    <t>0107</t>
  </si>
  <si>
    <t>0113</t>
  </si>
  <si>
    <t>0200</t>
  </si>
  <si>
    <t>0203</t>
  </si>
  <si>
    <t>0300</t>
  </si>
  <si>
    <t>0309</t>
  </si>
  <si>
    <t>0400</t>
  </si>
  <si>
    <t>0412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</si>
  <si>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</si>
  <si>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</si>
  <si>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</si>
  <si>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</si>
  <si>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</si>
  <si>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</si>
  <si>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</si>
  <si>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</si>
  <si>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</si>
  <si>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к решению Совета депутатов МО Кузьмоловское ГП                от ___ декабря 2014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</si>
</sst>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/>
    <xf numFmtId="0" fontId="5" fillId="2" borderId="1" xfId="0" applyFont="1" applyFill="1" applyBorder="1" applyAlignment="1">
      <alignment horizontal="justify" vertical="justify" wrapText="1"/>
    </xf>
    <xf numFmtId="0" fontId="5" fillId="2" borderId="2" xfId="0" applyFont="1" applyFill="1" applyBorder="1" applyAlignment="1">
      <alignment horizontal="justify" vertical="justify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5" fillId="2" borderId="7" xfId="0" applyFont="1" applyFill="1" applyBorder="1" applyAlignment="1">
      <alignment horizontal="justify" vertical="justify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5" xfId="0" applyFont="1" applyFill="1" applyBorder="1" applyAlignment="1">
      <alignment horizontal="justify" vertical="justify" wrapText="1"/>
    </xf>
    <xf numFmtId="0" fontId="5" fillId="2" borderId="6" xfId="0" applyFont="1" applyFill="1" applyBorder="1" applyAlignment="1">
      <alignment horizontal="justify" vertical="justify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justify" wrapText="1"/>
    </xf>
    <xf numFmtId="0" fontId="5" fillId="2" borderId="4" xfId="0" applyFont="1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center" wrapText="1" indent="4"/>
    </xf>
    <xf numFmtId="0" fontId="2" fillId="2" borderId="2" xfId="0" applyFont="1" applyFill="1" applyBorder="1" applyAlignment="1">
      <alignment horizontal="left" vertical="center" wrapText="1" indent="4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34" workbookViewId="0">
      <selection activeCell="G54" sqref="G54"/>
    </sheetView>
  </sheetViews>
  <sheetFormatPr defaultRowHeight="15" x14ac:dyDescent="0.25"/>
  <cols>
    <col min="1" max="1" width="27.85546875" style="3" customWidth="1"/>
    <col min="2" max="2" width="47.7109375" style="3" customWidth="1"/>
    <col min="3" max="3" width="6" style="3" customWidth="1"/>
    <col min="4" max="4" width="5.5703125" style="3" customWidth="1"/>
    <col min="5" max="5" width="13.140625" style="3" customWidth="1"/>
    <col min="6" max="6" width="1" style="3" hidden="1" customWidth="1"/>
    <col min="7" max="7" width="9.140625" style="3"/>
    <col min="8" max="8" width="10" style="3" customWidth="1"/>
    <col min="9" max="16384" width="9.140625" style="3"/>
  </cols>
  <sheetData>
    <row r="1" spans="1:8" ht="15.75" x14ac:dyDescent="0.25">
      <c r="A1" s="17" t="s">
        <v>0</v>
      </c>
      <c r="B1" s="18"/>
      <c r="C1" s="18"/>
      <c r="D1" s="18"/>
      <c r="E1" s="18"/>
      <c r="F1" s="18"/>
      <c r="G1" s="18"/>
      <c r="H1" s="18"/>
    </row>
    <row r="2" spans="1:8" ht="45.75" customHeight="1" x14ac:dyDescent="0.25">
      <c r="A2" s="1"/>
      <c r="B2" s="4"/>
      <c r="C2" s="4"/>
      <c r="D2" s="4"/>
      <c r="E2" s="71" t="s">
        <v>57</v>
      </c>
      <c r="F2" s="71"/>
      <c r="G2" s="71"/>
      <c r="H2" s="71"/>
    </row>
    <row r="3" spans="1:8" ht="15.75" x14ac:dyDescent="0.25">
      <c r="A3" s="2"/>
    </row>
    <row r="4" spans="1:8" ht="18.75" x14ac:dyDescent="0.25">
      <c r="A4" s="19" t="s">
        <v>1</v>
      </c>
      <c r="B4" s="20"/>
      <c r="C4" s="20"/>
      <c r="D4" s="20"/>
      <c r="E4" s="20"/>
      <c r="F4" s="20"/>
      <c r="G4" s="20"/>
      <c r="H4" s="20"/>
    </row>
    <row r="5" spans="1:8" ht="18.75" x14ac:dyDescent="0.25">
      <c r="A5" s="19" t="s">
        <v>2</v>
      </c>
      <c r="B5" s="20"/>
      <c r="C5" s="20"/>
      <c r="D5" s="20"/>
      <c r="E5" s="20"/>
      <c r="F5" s="20"/>
      <c r="G5" s="20"/>
      <c r="H5" s="20"/>
    </row>
    <row r="6" spans="1:8" ht="18.75" x14ac:dyDescent="0.25">
      <c r="A6" s="19" t="s">
        <v>3</v>
      </c>
      <c r="B6" s="20"/>
      <c r="C6" s="20"/>
      <c r="D6" s="20"/>
      <c r="E6" s="20"/>
      <c r="F6" s="20"/>
      <c r="G6" s="20"/>
      <c r="H6" s="20"/>
    </row>
    <row r="7" spans="1:8" ht="16.5" thickBot="1" x14ac:dyDescent="0.3">
      <c r="A7" s="1"/>
    </row>
    <row r="8" spans="1:8" ht="47.25" customHeight="1" thickBot="1" x14ac:dyDescent="0.3">
      <c r="A8" s="72" t="s">
        <v>4</v>
      </c>
      <c r="B8" s="73"/>
      <c r="C8" s="74" t="s">
        <v>5</v>
      </c>
      <c r="D8" s="75"/>
      <c r="E8" s="74" t="s">
        <v>6</v>
      </c>
      <c r="F8" s="75"/>
      <c r="G8" s="74" t="s">
        <v>7</v>
      </c>
      <c r="H8" s="75"/>
    </row>
    <row r="9" spans="1:8" x14ac:dyDescent="0.25">
      <c r="A9" s="21" t="s">
        <v>8</v>
      </c>
      <c r="B9" s="22"/>
      <c r="C9" s="37" t="s">
        <v>36</v>
      </c>
      <c r="D9" s="38"/>
      <c r="E9" s="45"/>
      <c r="F9" s="46"/>
      <c r="G9" s="13">
        <f>SUM(G11:H19)</f>
        <v>27363.399999999998</v>
      </c>
      <c r="H9" s="14"/>
    </row>
    <row r="10" spans="1:8" ht="15.75" thickBot="1" x14ac:dyDescent="0.3">
      <c r="A10" s="23"/>
      <c r="B10" s="24"/>
      <c r="C10" s="39"/>
      <c r="D10" s="40"/>
      <c r="E10" s="47"/>
      <c r="F10" s="48"/>
      <c r="G10" s="15"/>
      <c r="H10" s="16"/>
    </row>
    <row r="11" spans="1:8" x14ac:dyDescent="0.25">
      <c r="A11" s="21" t="s">
        <v>9</v>
      </c>
      <c r="B11" s="22"/>
      <c r="C11" s="45"/>
      <c r="D11" s="46"/>
      <c r="E11" s="37" t="s">
        <v>37</v>
      </c>
      <c r="F11" s="64"/>
      <c r="G11" s="13">
        <f>2633.9+640+381.8</f>
        <v>3655.7000000000003</v>
      </c>
      <c r="H11" s="53"/>
    </row>
    <row r="12" spans="1:8" x14ac:dyDescent="0.25">
      <c r="A12" s="60"/>
      <c r="B12" s="61"/>
      <c r="C12" s="62"/>
      <c r="D12" s="63"/>
      <c r="E12" s="65"/>
      <c r="F12" s="66"/>
      <c r="G12" s="69"/>
      <c r="H12" s="70"/>
    </row>
    <row r="13" spans="1:8" ht="24.75" customHeight="1" thickBot="1" x14ac:dyDescent="0.3">
      <c r="A13" s="23"/>
      <c r="B13" s="24"/>
      <c r="C13" s="47"/>
      <c r="D13" s="48"/>
      <c r="E13" s="67"/>
      <c r="F13" s="68"/>
      <c r="G13" s="54"/>
      <c r="H13" s="55"/>
    </row>
    <row r="14" spans="1:8" x14ac:dyDescent="0.25">
      <c r="A14" s="21" t="s">
        <v>10</v>
      </c>
      <c r="B14" s="22"/>
      <c r="C14" s="45"/>
      <c r="D14" s="46"/>
      <c r="E14" s="37" t="s">
        <v>38</v>
      </c>
      <c r="F14" s="64"/>
      <c r="G14" s="13">
        <f>13187.8+200-640+799.8-814.7</f>
        <v>12732.899999999998</v>
      </c>
      <c r="H14" s="53"/>
    </row>
    <row r="15" spans="1:8" x14ac:dyDescent="0.25">
      <c r="A15" s="60"/>
      <c r="B15" s="61"/>
      <c r="C15" s="62"/>
      <c r="D15" s="63"/>
      <c r="E15" s="65"/>
      <c r="F15" s="66"/>
      <c r="G15" s="69"/>
      <c r="H15" s="70"/>
    </row>
    <row r="16" spans="1:8" ht="34.5" customHeight="1" thickBot="1" x14ac:dyDescent="0.3">
      <c r="A16" s="23"/>
      <c r="B16" s="24"/>
      <c r="C16" s="47"/>
      <c r="D16" s="48"/>
      <c r="E16" s="67"/>
      <c r="F16" s="68"/>
      <c r="G16" s="54"/>
      <c r="H16" s="55"/>
    </row>
    <row r="17" spans="1:8" ht="19.5" thickBot="1" x14ac:dyDescent="0.3">
      <c r="A17" s="5" t="s">
        <v>11</v>
      </c>
      <c r="B17" s="6"/>
      <c r="C17" s="56"/>
      <c r="D17" s="57"/>
      <c r="E17" s="9" t="s">
        <v>39</v>
      </c>
      <c r="F17" s="10"/>
      <c r="G17" s="11">
        <v>2000</v>
      </c>
      <c r="H17" s="12"/>
    </row>
    <row r="18" spans="1:8" ht="19.5" thickBot="1" x14ac:dyDescent="0.3">
      <c r="A18" s="5" t="s">
        <v>12</v>
      </c>
      <c r="B18" s="6"/>
      <c r="C18" s="56"/>
      <c r="D18" s="57"/>
      <c r="E18" s="9" t="s">
        <v>40</v>
      </c>
      <c r="F18" s="10"/>
      <c r="G18" s="11">
        <v>196.5</v>
      </c>
      <c r="H18" s="12"/>
    </row>
    <row r="19" spans="1:8" ht="19.5" thickBot="1" x14ac:dyDescent="0.3">
      <c r="A19" s="5" t="s">
        <v>13</v>
      </c>
      <c r="B19" s="6"/>
      <c r="C19" s="56"/>
      <c r="D19" s="57"/>
      <c r="E19" s="9" t="s">
        <v>41</v>
      </c>
      <c r="F19" s="10"/>
      <c r="G19" s="11">
        <f>6980.3+1170.3+622.4+5.3</f>
        <v>8778.2999999999993</v>
      </c>
      <c r="H19" s="12"/>
    </row>
    <row r="20" spans="1:8" ht="19.5" thickBot="1" x14ac:dyDescent="0.3">
      <c r="A20" s="5" t="s">
        <v>14</v>
      </c>
      <c r="B20" s="6"/>
      <c r="C20" s="7" t="s">
        <v>42</v>
      </c>
      <c r="D20" s="8"/>
      <c r="E20" s="58"/>
      <c r="F20" s="59"/>
      <c r="G20" s="11">
        <f>SUM(G21)</f>
        <v>399.4</v>
      </c>
      <c r="H20" s="12"/>
    </row>
    <row r="21" spans="1:8" ht="19.5" thickBot="1" x14ac:dyDescent="0.3">
      <c r="A21" s="5" t="s">
        <v>15</v>
      </c>
      <c r="B21" s="6"/>
      <c r="C21" s="56" t="s">
        <v>16</v>
      </c>
      <c r="D21" s="57"/>
      <c r="E21" s="9" t="s">
        <v>43</v>
      </c>
      <c r="F21" s="10"/>
      <c r="G21" s="11">
        <v>399.4</v>
      </c>
      <c r="H21" s="12"/>
    </row>
    <row r="22" spans="1:8" x14ac:dyDescent="0.25">
      <c r="A22" s="21" t="s">
        <v>17</v>
      </c>
      <c r="B22" s="22"/>
      <c r="C22" s="37" t="s">
        <v>44</v>
      </c>
      <c r="D22" s="49"/>
      <c r="E22" s="41"/>
      <c r="F22" s="42"/>
      <c r="G22" s="52">
        <f>SUM(G24)</f>
        <v>1223.0999999999999</v>
      </c>
      <c r="H22" s="53"/>
    </row>
    <row r="23" spans="1:8" ht="22.5" customHeight="1" thickBot="1" x14ac:dyDescent="0.3">
      <c r="A23" s="23"/>
      <c r="B23" s="24"/>
      <c r="C23" s="50"/>
      <c r="D23" s="51"/>
      <c r="E23" s="43"/>
      <c r="F23" s="44"/>
      <c r="G23" s="54"/>
      <c r="H23" s="55"/>
    </row>
    <row r="24" spans="1:8" x14ac:dyDescent="0.25">
      <c r="A24" s="21" t="s">
        <v>18</v>
      </c>
      <c r="B24" s="22"/>
      <c r="C24" s="45"/>
      <c r="D24" s="46"/>
      <c r="E24" s="37" t="s">
        <v>45</v>
      </c>
      <c r="F24" s="49"/>
      <c r="G24" s="52">
        <f>1558.6-335.5</f>
        <v>1223.0999999999999</v>
      </c>
      <c r="H24" s="53"/>
    </row>
    <row r="25" spans="1:8" ht="43.5" customHeight="1" thickBot="1" x14ac:dyDescent="0.3">
      <c r="A25" s="23"/>
      <c r="B25" s="24"/>
      <c r="C25" s="47"/>
      <c r="D25" s="48"/>
      <c r="E25" s="50"/>
      <c r="F25" s="51"/>
      <c r="G25" s="54"/>
      <c r="H25" s="55"/>
    </row>
    <row r="26" spans="1:8" x14ac:dyDescent="0.25">
      <c r="A26" s="21" t="s">
        <v>19</v>
      </c>
      <c r="B26" s="22"/>
      <c r="C26" s="37" t="s">
        <v>46</v>
      </c>
      <c r="D26" s="38"/>
      <c r="E26" s="41"/>
      <c r="F26" s="42"/>
      <c r="G26" s="13">
        <f>SUM(G28:H31)</f>
        <v>18996.800000000003</v>
      </c>
      <c r="H26" s="14"/>
    </row>
    <row r="27" spans="1:8" ht="15.75" thickBot="1" x14ac:dyDescent="0.3">
      <c r="A27" s="23"/>
      <c r="B27" s="24"/>
      <c r="C27" s="39"/>
      <c r="D27" s="40"/>
      <c r="E27" s="43"/>
      <c r="F27" s="44"/>
      <c r="G27" s="15"/>
      <c r="H27" s="16"/>
    </row>
    <row r="28" spans="1:8" x14ac:dyDescent="0.25">
      <c r="A28" s="21" t="s">
        <v>21</v>
      </c>
      <c r="B28" s="22"/>
      <c r="C28" s="29"/>
      <c r="D28" s="30"/>
      <c r="E28" s="25" t="s">
        <v>48</v>
      </c>
      <c r="F28" s="26"/>
      <c r="G28" s="13">
        <f>16544.9-1191.4-107.2</f>
        <v>15246.300000000001</v>
      </c>
      <c r="H28" s="14"/>
    </row>
    <row r="29" spans="1:8" ht="15.75" thickBot="1" x14ac:dyDescent="0.3">
      <c r="A29" s="23"/>
      <c r="B29" s="24"/>
      <c r="C29" s="31"/>
      <c r="D29" s="32"/>
      <c r="E29" s="27"/>
      <c r="F29" s="28"/>
      <c r="G29" s="15"/>
      <c r="H29" s="16"/>
    </row>
    <row r="30" spans="1:8" x14ac:dyDescent="0.25">
      <c r="A30" s="21" t="s">
        <v>20</v>
      </c>
      <c r="B30" s="22"/>
      <c r="C30" s="29"/>
      <c r="D30" s="30"/>
      <c r="E30" s="25" t="s">
        <v>47</v>
      </c>
      <c r="F30" s="26"/>
      <c r="G30" s="13">
        <f>10761.5-916.3-6094.7</f>
        <v>3750.5000000000009</v>
      </c>
      <c r="H30" s="14"/>
    </row>
    <row r="31" spans="1:8" ht="15.75" thickBot="1" x14ac:dyDescent="0.3">
      <c r="A31" s="23"/>
      <c r="B31" s="24"/>
      <c r="C31" s="31"/>
      <c r="D31" s="32"/>
      <c r="E31" s="27"/>
      <c r="F31" s="28"/>
      <c r="G31" s="15"/>
      <c r="H31" s="16"/>
    </row>
    <row r="32" spans="1:8" x14ac:dyDescent="0.25">
      <c r="A32" s="21" t="s">
        <v>22</v>
      </c>
      <c r="B32" s="22"/>
      <c r="C32" s="37" t="s">
        <v>49</v>
      </c>
      <c r="D32" s="38"/>
      <c r="E32" s="25"/>
      <c r="F32" s="26"/>
      <c r="G32" s="13">
        <f>SUM(G34:H39)</f>
        <v>56476.5</v>
      </c>
      <c r="H32" s="14"/>
    </row>
    <row r="33" spans="1:8" ht="15.75" thickBot="1" x14ac:dyDescent="0.3">
      <c r="A33" s="23"/>
      <c r="B33" s="24"/>
      <c r="C33" s="39"/>
      <c r="D33" s="40"/>
      <c r="E33" s="27"/>
      <c r="F33" s="28"/>
      <c r="G33" s="15"/>
      <c r="H33" s="16"/>
    </row>
    <row r="34" spans="1:8" x14ac:dyDescent="0.25">
      <c r="A34" s="21" t="s">
        <v>23</v>
      </c>
      <c r="B34" s="22"/>
      <c r="C34" s="29"/>
      <c r="D34" s="30"/>
      <c r="E34" s="25" t="s">
        <v>50</v>
      </c>
      <c r="F34" s="26"/>
      <c r="G34" s="13">
        <f>7171.8+565.8</f>
        <v>7737.6</v>
      </c>
      <c r="H34" s="14"/>
    </row>
    <row r="35" spans="1:8" ht="15.75" thickBot="1" x14ac:dyDescent="0.3">
      <c r="A35" s="23"/>
      <c r="B35" s="24"/>
      <c r="C35" s="31"/>
      <c r="D35" s="32"/>
      <c r="E35" s="27"/>
      <c r="F35" s="28"/>
      <c r="G35" s="15"/>
      <c r="H35" s="16"/>
    </row>
    <row r="36" spans="1:8" x14ac:dyDescent="0.25">
      <c r="A36" s="21" t="s">
        <v>24</v>
      </c>
      <c r="B36" s="22"/>
      <c r="C36" s="29"/>
      <c r="D36" s="30"/>
      <c r="E36" s="25" t="s">
        <v>51</v>
      </c>
      <c r="F36" s="26"/>
      <c r="G36" s="13">
        <f>22635.4+916.3+3604.9-31.4</f>
        <v>27125.200000000001</v>
      </c>
      <c r="H36" s="14"/>
    </row>
    <row r="37" spans="1:8" ht="15.75" thickBot="1" x14ac:dyDescent="0.3">
      <c r="A37" s="23"/>
      <c r="B37" s="24"/>
      <c r="C37" s="31"/>
      <c r="D37" s="32"/>
      <c r="E37" s="27"/>
      <c r="F37" s="28"/>
      <c r="G37" s="15"/>
      <c r="H37" s="16"/>
    </row>
    <row r="38" spans="1:8" x14ac:dyDescent="0.25">
      <c r="A38" s="21" t="s">
        <v>25</v>
      </c>
      <c r="B38" s="22"/>
      <c r="C38" s="29"/>
      <c r="D38" s="30"/>
      <c r="E38" s="25" t="s">
        <v>52</v>
      </c>
      <c r="F38" s="26"/>
      <c r="G38" s="13">
        <f>16105.7+6494.5-986.5</f>
        <v>21613.7</v>
      </c>
      <c r="H38" s="14"/>
    </row>
    <row r="39" spans="1:8" ht="15.75" thickBot="1" x14ac:dyDescent="0.3">
      <c r="A39" s="23"/>
      <c r="B39" s="24"/>
      <c r="C39" s="31"/>
      <c r="D39" s="32"/>
      <c r="E39" s="27"/>
      <c r="F39" s="28"/>
      <c r="G39" s="15"/>
      <c r="H39" s="16"/>
    </row>
    <row r="40" spans="1:8" x14ac:dyDescent="0.25">
      <c r="A40" s="21" t="s">
        <v>26</v>
      </c>
      <c r="B40" s="22"/>
      <c r="C40" s="25" t="s">
        <v>53</v>
      </c>
      <c r="D40" s="26"/>
      <c r="E40" s="33"/>
      <c r="F40" s="34"/>
      <c r="G40" s="13">
        <f>SUM(G42)</f>
        <v>266.79999999999995</v>
      </c>
      <c r="H40" s="14"/>
    </row>
    <row r="41" spans="1:8" ht="15.75" thickBot="1" x14ac:dyDescent="0.3">
      <c r="A41" s="23"/>
      <c r="B41" s="24"/>
      <c r="C41" s="27"/>
      <c r="D41" s="28"/>
      <c r="E41" s="35"/>
      <c r="F41" s="36"/>
      <c r="G41" s="15"/>
      <c r="H41" s="16"/>
    </row>
    <row r="42" spans="1:8" x14ac:dyDescent="0.25">
      <c r="A42" s="21" t="s">
        <v>27</v>
      </c>
      <c r="B42" s="22"/>
      <c r="C42" s="33"/>
      <c r="D42" s="34"/>
      <c r="E42" s="25" t="s">
        <v>54</v>
      </c>
      <c r="F42" s="26"/>
      <c r="G42" s="13">
        <f>1500.1-1170.3-63</f>
        <v>266.79999999999995</v>
      </c>
      <c r="H42" s="14"/>
    </row>
    <row r="43" spans="1:8" ht="15.75" thickBot="1" x14ac:dyDescent="0.3">
      <c r="A43" s="23"/>
      <c r="B43" s="24"/>
      <c r="C43" s="35"/>
      <c r="D43" s="36"/>
      <c r="E43" s="27"/>
      <c r="F43" s="28"/>
      <c r="G43" s="15"/>
      <c r="H43" s="16"/>
    </row>
    <row r="44" spans="1:8" x14ac:dyDescent="0.25">
      <c r="A44" s="21" t="s">
        <v>28</v>
      </c>
      <c r="B44" s="22"/>
      <c r="C44" s="25" t="s">
        <v>55</v>
      </c>
      <c r="D44" s="26"/>
      <c r="E44" s="25"/>
      <c r="F44" s="26"/>
      <c r="G44" s="13">
        <f>SUM(G46)</f>
        <v>31612.799999999999</v>
      </c>
      <c r="H44" s="14"/>
    </row>
    <row r="45" spans="1:8" ht="22.5" customHeight="1" thickBot="1" x14ac:dyDescent="0.3">
      <c r="A45" s="23"/>
      <c r="B45" s="24"/>
      <c r="C45" s="27"/>
      <c r="D45" s="28"/>
      <c r="E45" s="27"/>
      <c r="F45" s="28"/>
      <c r="G45" s="15"/>
      <c r="H45" s="16"/>
    </row>
    <row r="46" spans="1:8" x14ac:dyDescent="0.25">
      <c r="A46" s="21" t="s">
        <v>29</v>
      </c>
      <c r="B46" s="22"/>
      <c r="C46" s="25"/>
      <c r="D46" s="26"/>
      <c r="E46" s="25" t="s">
        <v>56</v>
      </c>
      <c r="F46" s="26"/>
      <c r="G46" s="13">
        <f>29009.1+113-958.1+3448.8</f>
        <v>31612.799999999999</v>
      </c>
      <c r="H46" s="14"/>
    </row>
    <row r="47" spans="1:8" ht="15.75" thickBot="1" x14ac:dyDescent="0.3">
      <c r="A47" s="23"/>
      <c r="B47" s="24"/>
      <c r="C47" s="27"/>
      <c r="D47" s="28"/>
      <c r="E47" s="27"/>
      <c r="F47" s="28"/>
      <c r="G47" s="15"/>
      <c r="H47" s="16"/>
    </row>
    <row r="48" spans="1:8" ht="29.25" customHeight="1" thickBot="1" x14ac:dyDescent="0.3">
      <c r="A48" s="5" t="s">
        <v>30</v>
      </c>
      <c r="B48" s="6"/>
      <c r="C48" s="7">
        <v>1000</v>
      </c>
      <c r="D48" s="8"/>
      <c r="E48" s="9"/>
      <c r="F48" s="10"/>
      <c r="G48" s="11">
        <f>SUM(G49:H50)</f>
        <v>1266.0999999999999</v>
      </c>
      <c r="H48" s="12"/>
    </row>
    <row r="49" spans="1:8" ht="28.5" customHeight="1" thickBot="1" x14ac:dyDescent="0.3">
      <c r="A49" s="5" t="s">
        <v>31</v>
      </c>
      <c r="B49" s="6"/>
      <c r="C49" s="7"/>
      <c r="D49" s="8"/>
      <c r="E49" s="9">
        <v>1001</v>
      </c>
      <c r="F49" s="10"/>
      <c r="G49" s="11">
        <f>1210+141.1-116.8</f>
        <v>1234.3</v>
      </c>
      <c r="H49" s="12"/>
    </row>
    <row r="50" spans="1:8" ht="27" customHeight="1" thickBot="1" x14ac:dyDescent="0.3">
      <c r="A50" s="5" t="s">
        <v>32</v>
      </c>
      <c r="B50" s="6"/>
      <c r="C50" s="7"/>
      <c r="D50" s="8"/>
      <c r="E50" s="9">
        <v>1003</v>
      </c>
      <c r="F50" s="10"/>
      <c r="G50" s="11">
        <f>720-690.3+2.1</f>
        <v>31.800000000000047</v>
      </c>
      <c r="H50" s="12"/>
    </row>
    <row r="51" spans="1:8" ht="22.5" customHeight="1" thickBot="1" x14ac:dyDescent="0.3">
      <c r="A51" s="5" t="s">
        <v>33</v>
      </c>
      <c r="B51" s="6"/>
      <c r="C51" s="7">
        <v>1105</v>
      </c>
      <c r="D51" s="8"/>
      <c r="E51" s="9"/>
      <c r="F51" s="10"/>
      <c r="G51" s="11">
        <f>SUM(G52)</f>
        <v>197.10000000000002</v>
      </c>
      <c r="H51" s="12"/>
    </row>
    <row r="52" spans="1:8" ht="29.25" customHeight="1" thickBot="1" x14ac:dyDescent="0.3">
      <c r="A52" s="5" t="s">
        <v>34</v>
      </c>
      <c r="B52" s="6"/>
      <c r="C52" s="7"/>
      <c r="D52" s="8"/>
      <c r="E52" s="9">
        <v>1105</v>
      </c>
      <c r="F52" s="10"/>
      <c r="G52" s="11">
        <f>715.5-113-405.4</f>
        <v>197.10000000000002</v>
      </c>
      <c r="H52" s="12"/>
    </row>
    <row r="53" spans="1:8" ht="30.75" customHeight="1" thickBot="1" x14ac:dyDescent="0.3">
      <c r="A53" s="5" t="s">
        <v>35</v>
      </c>
      <c r="B53" s="6"/>
      <c r="C53" s="7"/>
      <c r="D53" s="8"/>
      <c r="E53" s="9"/>
      <c r="F53" s="10"/>
      <c r="G53" s="11">
        <f>SUM(G51+G48+G44+G40+G32+G26+G22+G20+G9)</f>
        <v>137802</v>
      </c>
      <c r="H53" s="12"/>
    </row>
  </sheetData>
  <mergeCells count="117">
    <mergeCell ref="E2:H2"/>
    <mergeCell ref="A11:B13"/>
    <mergeCell ref="C11:D13"/>
    <mergeCell ref="A8:B8"/>
    <mergeCell ref="C8:D8"/>
    <mergeCell ref="E8:F8"/>
    <mergeCell ref="G8:H8"/>
    <mergeCell ref="A9:B10"/>
    <mergeCell ref="C9:D10"/>
    <mergeCell ref="E9:F10"/>
    <mergeCell ref="G9:H10"/>
    <mergeCell ref="G11:H13"/>
    <mergeCell ref="E11:F13"/>
    <mergeCell ref="A6:H6"/>
    <mergeCell ref="A17:B17"/>
    <mergeCell ref="C17:D17"/>
    <mergeCell ref="E17:F17"/>
    <mergeCell ref="G17:H17"/>
    <mergeCell ref="A18:B18"/>
    <mergeCell ref="C18:D18"/>
    <mergeCell ref="E18:F18"/>
    <mergeCell ref="G18:H18"/>
    <mergeCell ref="A14:B16"/>
    <mergeCell ref="C14:D16"/>
    <mergeCell ref="E14:F16"/>
    <mergeCell ref="G14:H16"/>
    <mergeCell ref="A19:B19"/>
    <mergeCell ref="C19:D19"/>
    <mergeCell ref="E19:F19"/>
    <mergeCell ref="G19:H19"/>
    <mergeCell ref="A20:B20"/>
    <mergeCell ref="C20:D20"/>
    <mergeCell ref="E20:F20"/>
    <mergeCell ref="G20:H20"/>
    <mergeCell ref="G22:H23"/>
    <mergeCell ref="C22:D23"/>
    <mergeCell ref="A24:B25"/>
    <mergeCell ref="C24:D25"/>
    <mergeCell ref="E24:F25"/>
    <mergeCell ref="G24:H25"/>
    <mergeCell ref="A21:B21"/>
    <mergeCell ref="C21:D21"/>
    <mergeCell ref="E21:F21"/>
    <mergeCell ref="G21:H21"/>
    <mergeCell ref="A22:B23"/>
    <mergeCell ref="E22:F23"/>
    <mergeCell ref="A28:B29"/>
    <mergeCell ref="C28:D29"/>
    <mergeCell ref="E28:F29"/>
    <mergeCell ref="G28:H29"/>
    <mergeCell ref="A32:B33"/>
    <mergeCell ref="C32:D33"/>
    <mergeCell ref="E32:F33"/>
    <mergeCell ref="G32:H33"/>
    <mergeCell ref="A26:B27"/>
    <mergeCell ref="C26:D27"/>
    <mergeCell ref="E26:F27"/>
    <mergeCell ref="G26:H27"/>
    <mergeCell ref="A30:B31"/>
    <mergeCell ref="C30:D31"/>
    <mergeCell ref="E30:F31"/>
    <mergeCell ref="G30:H31"/>
    <mergeCell ref="A42:B43"/>
    <mergeCell ref="C42:D43"/>
    <mergeCell ref="E42:F43"/>
    <mergeCell ref="G42:H43"/>
    <mergeCell ref="A44:B45"/>
    <mergeCell ref="C44:D45"/>
    <mergeCell ref="A34:B35"/>
    <mergeCell ref="C34:D35"/>
    <mergeCell ref="E34:F35"/>
    <mergeCell ref="G34:H35"/>
    <mergeCell ref="A36:B37"/>
    <mergeCell ref="C36:D37"/>
    <mergeCell ref="E36:F37"/>
    <mergeCell ref="G36:H37"/>
    <mergeCell ref="A1:H1"/>
    <mergeCell ref="A4:H4"/>
    <mergeCell ref="A5:H5"/>
    <mergeCell ref="A49:B49"/>
    <mergeCell ref="C49:D49"/>
    <mergeCell ref="E49:F49"/>
    <mergeCell ref="G49:H49"/>
    <mergeCell ref="A50:B50"/>
    <mergeCell ref="C50:D50"/>
    <mergeCell ref="E50:F50"/>
    <mergeCell ref="G50:H50"/>
    <mergeCell ref="A46:B47"/>
    <mergeCell ref="C46:D47"/>
    <mergeCell ref="E46:F47"/>
    <mergeCell ref="E44:F45"/>
    <mergeCell ref="G44:H45"/>
    <mergeCell ref="A38:B39"/>
    <mergeCell ref="C38:D39"/>
    <mergeCell ref="E38:F39"/>
    <mergeCell ref="G38:H39"/>
    <mergeCell ref="A40:B41"/>
    <mergeCell ref="C40:D41"/>
    <mergeCell ref="E40:F41"/>
    <mergeCell ref="G40:H41"/>
    <mergeCell ref="A53:B53"/>
    <mergeCell ref="C53:D53"/>
    <mergeCell ref="E53:F53"/>
    <mergeCell ref="G53:H53"/>
    <mergeCell ref="E52:F52"/>
    <mergeCell ref="G46:H47"/>
    <mergeCell ref="A48:B48"/>
    <mergeCell ref="C48:D48"/>
    <mergeCell ref="E48:F48"/>
    <mergeCell ref="G48:H48"/>
    <mergeCell ref="A51:B51"/>
    <mergeCell ref="C51:D51"/>
    <mergeCell ref="E51:F51"/>
    <mergeCell ref="G51:H51"/>
    <mergeCell ref="A52:B52"/>
    <mergeCell ref="C52:D52"/>
    <mergeCell ref="G52:H52"/>
  </mergeCells>
  <pageMargins left="0.70866141732283472" right="0.31496062992125984" top="0.74803149606299213" bottom="0.55118110236220474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2014-09-15T17:01:46Z</cp:lastPrinted>
  <dcterms:created xsi:type="dcterms:W3CDTF">2014-06-11T15:31:14Z</dcterms:created>
  <dcterms:modified xsi:type="dcterms:W3CDTF">2015-04-16T13:40:48Z</dcterms:modified>
</cp:coreProperties>
</file>