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56" windowHeight="10308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'Лист1'!$A$8:$J$118</definedName>
    <definedName name="_xlnm.Print_Titles" localSheetId="0">'Лист1'!$7:$7</definedName>
  </definedNames>
  <calcPr fullCalcOnLoad="1" refMode="R1C1"/>
</workbook>
</file>

<file path=xl/sharedStrings.xml><?xml version="1.0" encoding="utf-8"?>
<sst xmlns="http://schemas.openxmlformats.org/spreadsheetml/2006/main" count="421" uniqueCount="130">
  <si>
    <t>ВЕДОМСТВЕННАЯ   СТРУКТУРА  РАСХОДОВ</t>
  </si>
  <si>
    <t>бюджета муниципального образования  Кузьмоловское городское  поселение Всеволожского муниципального района Ленинградской области на 2015 год</t>
  </si>
  <si>
    <t>наименование</t>
  </si>
  <si>
    <t>Код ГР</t>
  </si>
  <si>
    <t>Рз</t>
  </si>
  <si>
    <t>ПР</t>
  </si>
  <si>
    <t>ЦСР</t>
  </si>
  <si>
    <t>ВР</t>
  </si>
  <si>
    <t xml:space="preserve"> Сумма (тыс. руб.) </t>
  </si>
  <si>
    <t>Совет депутатов муниципального образования Кузьмоловское городское поселение Всеволожского муниципального района Ленинградской области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</si>
  <si>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</si>
  <si>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</si>
  <si>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функций органов местного самоуправления</t>
  </si>
  <si>
    <t>Непрограммные расходы. Расходы на выплаты по оплате труда работников органов местного самоуправления в рамках обеспечения деятельности главы МО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</si>
  <si>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</si>
  <si>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самоуправления. Совет депутатов</t>
  </si>
  <si>
    <t>Иные выплаты персоналу государственных (муниципальных) органов, за исключением фонда оплаты труда</t>
  </si>
  <si>
    <t>122 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</si>
  <si>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</si>
  <si>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</si>
  <si>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</si>
  <si>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>Расходы на обеспечение функций органов местного самоуправления – глава администрации</t>
  </si>
  <si>
    <t>Расходы на выплаты по оплате туда работников органов местного самоуправления в рамках обеспечения деятельности главы администрации МО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</si>
  <si>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</si>
  <si>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- администрации</t>
  </si>
  <si>
    <t>Расходы на выплаты по оплате труда работников органов местного самоуправления в рамках обеспечение деятельности администрации местного самоуправления муниципального образования</t>
  </si>
  <si>
    <t>Расходы на обеспечение функций органов местного самоуправления в рамках обеспечение деятельности администрации  муниципального образования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</si>
  <si>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</si>
  <si>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</si>
  <si>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Расходы на выполнение передаваемых полномочий Ленинградской области в сфере административных правоотношений</t>
  </si>
  <si>
    <t>Обеспечение проведения выборов и референдумов</t>
  </si>
  <si>
    <t>Обеспечение проведения выборов</t>
  </si>
  <si>
    <t>Проведение выборов в представительные органы МО</t>
  </si>
  <si>
    <t>Резервные фонды</t>
  </si>
  <si>
    <t>Резервный фонд администрации муниципального образования  в рамках непрограммных расходов органов местного самоуправления муниципального образования "Кузьмоловское городское поселение" Всеволожского муниципального района Ленинградской области</t>
  </si>
  <si>
    <t>Резервные средства</t>
  </si>
  <si>
    <t>Другие общегосударственные вопросы</t>
  </si>
  <si>
    <t>Другие общегосударственные расходы</t>
  </si>
  <si>
    <t>Выполнение других обязательств государства в части закупок прочих товаров, работ и услуг для муниципальных нужд</t>
  </si>
  <si>
    <t>Выполнение других обязательств государства по закупкам товаров, работ и услуг в сфере информационно-коммуникационных технологий</t>
  </si>
  <si>
    <t>Выполнение других обязательств государства в части иных выплат персоналу государственных (муниципальных) органов, за исключением фонда оплаты труда</t>
  </si>
  <si>
    <t>Муниципальная программа  "Управление имуществом и земельными отношениями на территории МО Кузьмоловское городское поселение Всеволожского муниципального района Ленинградской области в  2015 году"</t>
  </si>
  <si>
    <t>Содержание имущества казны</t>
  </si>
  <si>
    <t>Муниципальная программа «Социальное развитие МО Кузьмоловское городское поселение на 2015 год»</t>
  </si>
  <si>
    <t>Организация работы с людьми пожилого возраста</t>
  </si>
  <si>
    <t>Организация работы с многодетными семьями</t>
  </si>
  <si>
    <t>Проведение общегосударственных праздников на территории</t>
  </si>
  <si>
    <t>Организация работы с людьми с ограниченными возможностями</t>
  </si>
  <si>
    <t>Мобилизационная и вневойсковая подготовка</t>
  </si>
  <si>
    <t>Расходы на осуществление первичного воинского учета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</si>
  <si>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</si>
  <si>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</si>
  <si>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</si>
  <si>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Муниципальная программа «Пожарная безопасность, безопасность на водных объектах, защита населения от чрезвычайных ситуаций и снижение рисков их возникновения на территории МО Кузьмоловское городское поселение на 2015 год»</t>
  </si>
  <si>
    <t>Мероприятия по защите населения и территорий от чрезвычайных ситуаций</t>
  </si>
  <si>
    <t>Мероприятия по пожарной безопасности</t>
  </si>
  <si>
    <t>Организация мероприятия. Разработка документации по делам ГО И ЧС</t>
  </si>
  <si>
    <t>НАЦИОНАЛЬНАЯ ЭКОНОМИКА</t>
  </si>
  <si>
    <t>Дорожное хозяйство(дорожные фонды)</t>
  </si>
  <si>
    <t>Муниципальная программа "Развитие и ремонт объектов жилищно-коммунального комплекса муниципального образования кузьмоловское городское поселение Всеволожского муниципального района Ленинградской области на 2015 год"</t>
  </si>
  <si>
    <t>Подпрограмма:   Ремонт автомобильных дорог, подъездов к дворовым территориям, пешеходных дорожек, площадок для парковки автомобильного транспорта</t>
  </si>
  <si>
    <t>Капитальный ремонт и ремонт автомобильных дорог общего пользования местного значения, в т.ч. в населенных пунктах</t>
  </si>
  <si>
    <t>Капитальный ремонт и ремонт дворовых территорий многоквартирных домов, проездов к дворовым территориям многоквавртирных домов в населенных пунктах</t>
  </si>
  <si>
    <t>Проектирование и строительство (реконструкция) автомобильных дорог общего пользования местного значения и  искусственных сооружений на них</t>
  </si>
  <si>
    <t>Бюджетные инвестиции в объекты капитального строительства государственной (муниципальной) собственности</t>
  </si>
  <si>
    <t>Муниципальная программа " Управление имущественными и земельными отношениями на территории МО Кузьмоловское городское поселение на 2015 год"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</si>
  <si>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</si>
  <si>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</si>
  <si>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Подпрограмма: Проектно - изыскательские работы</t>
  </si>
  <si>
    <t>Проектирование объектов инженерной и транспортной инфраструктуры на земельных участках, предоставленных для ИЖС</t>
  </si>
  <si>
    <t>Разработка проектно-сметной документации комплексного развития земельного участка, расположенного на территории дер. Куялово Всеволожского района Ленинградской области</t>
  </si>
  <si>
    <t>ЖИЛИЩНО-КОММУНАЛЬНОЕ ХОЗЯЙСТВО</t>
  </si>
  <si>
    <t>Коммунальное хозяйство</t>
  </si>
  <si>
    <t>Муниципальная программа «Социальное развитие  МО Кузьмоловское городское поселение на 2015 год»</t>
  </si>
  <si>
    <t>Субсидия на возмещение выпадающих доходов  МКП «Кузьмоловская баня»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</si>
  <si>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</si>
  <si>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Подпрограмма:   Ремонт объектов коммунального хозяйства</t>
  </si>
  <si>
    <t>Мероприятия в области коммунального хозяйства по содержанию имущества</t>
  </si>
  <si>
    <t>Подпрограмма: Содержание объектов жилищно - коммунального комплекса</t>
  </si>
  <si>
    <t>Обслуживание объектов ливневой канализации</t>
  </si>
  <si>
    <t>Благоустройство</t>
  </si>
  <si>
    <t>Подпрограмма: Благоустройство</t>
  </si>
  <si>
    <t>Мероприятия по благоустройству городских округов и поселений</t>
  </si>
  <si>
    <t>Проектирование и строительство объектов благоустройства</t>
  </si>
  <si>
    <t>Бюджетные инвестиции в объекты капитального строительства государственной(муниципальной) собственности</t>
  </si>
  <si>
    <t>03 </t>
  </si>
  <si>
    <t>Содержание территорий общего пользования  поселения</t>
  </si>
  <si>
    <t>Обслуживание линий наружного освещения</t>
  </si>
  <si>
    <t>ОБРАЗОВАНИЕ</t>
  </si>
  <si>
    <t>Молодежная политика и оздоровление детей</t>
  </si>
  <si>
    <t>Развитие молодежной политики на территории МО Кузьмоловское ГП</t>
  </si>
  <si>
    <t>Организация трудовых бригад. Иные выплаты персоналу государственных (муниципальных) органов, за исключением фонда оплаты труда</t>
  </si>
  <si>
    <t>244 </t>
  </si>
  <si>
    <t>КУЛЬТУРА,  КИНЕМАТОГРАФИЯ</t>
  </si>
  <si>
    <t>Культура</t>
  </si>
  <si>
    <t xml:space="preserve">Обеспечение деятельности муниципальных казенных учреждениий культуры 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</si>
  <si>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</si>
  <si>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</si>
  <si>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 Библиотечный фонд.</t>
  </si>
  <si>
    <t>СОЦИАЛЬНАЯ ПОЛИТИКА</t>
  </si>
  <si>
    <t>Пенсионное обеспечение</t>
  </si>
  <si>
    <t>Пенсионное обеспечение. Доплаты к пенсиям государственных служащих субъектов Российской Федерации и муниципальных служащих</t>
  </si>
  <si>
    <t>Пособия, компенсации, иные социальные выплаты гражданам, кроме   публичных нормативных обязательств</t>
  </si>
  <si>
    <t>Социальное обеспечение населения</t>
  </si>
  <si>
    <t>Оказание социальной помощи жителям МО Кузьмоловское городское поселение</t>
  </si>
  <si>
    <t>ФИЗИЧЕСКАЯ КУЛЬТУРА И СПОРТ</t>
  </si>
  <si>
    <t>Другие вопросы в области физической культуры и спорта</t>
  </si>
  <si>
    <t>Развитие физкультуры и спорта на территории МО Кузьмоловское ГП</t>
  </si>
  <si>
    <t>ВСЕГО РАСХОДОВ</t>
  </si>
  <si>
    <t>002</t>
  </si>
  <si>
    <t>01</t>
  </si>
  <si>
    <t>00</t>
  </si>
  <si>
    <t>001</t>
  </si>
  <si>
    <t>02</t>
  </si>
  <si>
    <t>03</t>
  </si>
  <si>
    <t>04</t>
  </si>
  <si>
    <t>05</t>
  </si>
  <si>
    <t>07</t>
  </si>
  <si>
    <t>08</t>
  </si>
  <si>
    <t>10</t>
  </si>
  <si>
    <t>09</t>
  </si>
  <si>
    <t>12</t>
  </si>
  <si>
    <t>НАЦИОНАЛЬНАЯ ОБОРОНА</t>
  </si>
  <si>
    <t>Мероприятия в области коммунального хозяйства по строительству инженерных сетей</t>
  </si>
  <si>
    <t>Закупка товаров, работ, услуг в целях капитального ремонта государственного (муниципального) имущества</t>
  </si>
  <si>
    <t xml:space="preserve">Приложение № 8                                                                             </t>
  </si>
  <si>
    <t xml:space="preserve">к решению Совета депутатов </t>
  </si>
  <si>
    <r>
      <t>МО Кузьмоловское городское поселение</t>
    </r>
    <r>
      <rPr>
        <sz val="16"/>
        <color indexed="8"/>
        <rFont val="Times New Roman"/>
        <family val="1"/>
      </rPr>
      <t xml:space="preserve">                                                             </t>
    </r>
  </si>
  <si>
    <t>Другие вопросы в области национальной экономики</t>
  </si>
  <si>
    <t>от "10" декабря 2014 года № 219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</si>
</sst>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i/>
      <sz val="16"/>
      <color theme="1"/>
      <name val="Times New Roman"/>
      <family val="1"/>
    </font>
    <font>
      <sz val="1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/>
    </xf>
    <xf numFmtId="49" fontId="38" fillId="0" borderId="10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2" fontId="38" fillId="0" borderId="10" xfId="0" applyNumberFormat="1" applyFont="1" applyBorder="1" applyAlignment="1">
      <alignment horizontal="right" vertical="center"/>
    </xf>
    <xf numFmtId="0" fontId="39" fillId="0" borderId="10" xfId="0" applyFont="1" applyFill="1" applyBorder="1" applyAlignment="1">
      <alignment/>
    </xf>
    <xf numFmtId="0" fontId="38" fillId="0" borderId="10" xfId="0" applyFont="1" applyBorder="1" applyAlignment="1">
      <alignment horizontal="right" vertical="center"/>
    </xf>
    <xf numFmtId="0" fontId="40" fillId="0" borderId="10" xfId="0" applyFont="1" applyBorder="1" applyAlignment="1">
      <alignment horizontal="justify" vertical="center"/>
    </xf>
    <xf numFmtId="49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right" vertical="center"/>
    </xf>
    <xf numFmtId="2" fontId="40" fillId="0" borderId="10" xfId="0" applyNumberFormat="1" applyFont="1" applyBorder="1" applyAlignment="1">
      <alignment horizontal="right" vertical="center"/>
    </xf>
    <xf numFmtId="0" fontId="39" fillId="0" borderId="10" xfId="0" applyFont="1" applyBorder="1" applyAlignment="1">
      <alignment horizontal="justify" vertical="center"/>
    </xf>
    <xf numFmtId="49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right" vertical="center"/>
    </xf>
    <xf numFmtId="2" fontId="39" fillId="0" borderId="10" xfId="0" applyNumberFormat="1" applyFont="1" applyBorder="1" applyAlignment="1">
      <alignment horizontal="right" vertical="center"/>
    </xf>
    <xf numFmtId="0" fontId="39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justify" vertical="center" wrapText="1"/>
    </xf>
    <xf numFmtId="0" fontId="39" fillId="0" borderId="10" xfId="0" applyFont="1" applyBorder="1" applyAlignment="1">
      <alignment vertical="center"/>
    </xf>
    <xf numFmtId="2" fontId="39" fillId="0" borderId="10" xfId="0" applyNumberFormat="1" applyFont="1" applyFill="1" applyBorder="1" applyAlignment="1">
      <alignment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right" vertical="center"/>
    </xf>
    <xf numFmtId="0" fontId="38" fillId="0" borderId="10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39" fillId="0" borderId="0" xfId="0" applyFont="1" applyFill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2" fontId="39" fillId="0" borderId="10" xfId="0" applyNumberFormat="1" applyFont="1" applyFill="1" applyBorder="1" applyAlignment="1">
      <alignment horizontal="right" vertical="center" wrapText="1"/>
    </xf>
    <xf numFmtId="2" fontId="39" fillId="0" borderId="0" xfId="0" applyNumberFormat="1" applyFont="1" applyAlignment="1">
      <alignment/>
    </xf>
    <xf numFmtId="4" fontId="39" fillId="0" borderId="0" xfId="0" applyNumberFormat="1" applyFont="1" applyAlignment="1">
      <alignment/>
    </xf>
    <xf numFmtId="0" fontId="39" fillId="3" borderId="10" xfId="0" applyFont="1" applyFill="1" applyBorder="1" applyAlignment="1">
      <alignment vertical="center" wrapText="1"/>
    </xf>
    <xf numFmtId="49" fontId="39" fillId="3" borderId="10" xfId="0" applyNumberFormat="1" applyFont="1" applyFill="1" applyBorder="1" applyAlignment="1">
      <alignment horizontal="center" vertical="center"/>
    </xf>
    <xf numFmtId="0" fontId="39" fillId="3" borderId="10" xfId="0" applyFont="1" applyFill="1" applyBorder="1" applyAlignment="1">
      <alignment horizontal="right" vertical="center"/>
    </xf>
    <xf numFmtId="0" fontId="39" fillId="3" borderId="10" xfId="0" applyFont="1" applyFill="1" applyBorder="1" applyAlignment="1">
      <alignment/>
    </xf>
    <xf numFmtId="0" fontId="39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2"/>
  <sheetViews>
    <sheetView tabSelected="1" zoomScale="85" zoomScaleNormal="85" zoomScalePageLayoutView="0" workbookViewId="0" topLeftCell="A1">
      <selection activeCell="C4" sqref="C4"/>
    </sheetView>
  </sheetViews>
  <sheetFormatPr defaultColWidth="9.140625" defaultRowHeight="15"/>
  <cols>
    <col min="1" max="1" width="82.8515625" style="31" customWidth="1"/>
    <col min="2" max="4" width="9.140625" style="31" customWidth="1"/>
    <col min="5" max="5" width="15.00390625" style="31" customWidth="1"/>
    <col min="6" max="6" width="12.00390625" style="31" customWidth="1"/>
    <col min="7" max="7" width="14.57421875" style="36" hidden="1" customWidth="1"/>
    <col min="8" max="8" width="17.421875" style="30" customWidth="1"/>
    <col min="9" max="9" width="12.7109375" style="31" hidden="1" customWidth="1"/>
    <col min="10" max="10" width="14.140625" style="31" customWidth="1"/>
    <col min="11" max="16384" width="9.140625" style="31" customWidth="1"/>
  </cols>
  <sheetData>
    <row r="1" spans="1:7" ht="18" customHeight="1">
      <c r="A1" s="45"/>
      <c r="B1" s="46"/>
      <c r="C1" s="45"/>
      <c r="D1" s="28" t="s">
        <v>125</v>
      </c>
      <c r="E1" s="28"/>
      <c r="F1" s="28"/>
      <c r="G1" s="29"/>
    </row>
    <row r="2" spans="1:7" ht="16.5" customHeight="1">
      <c r="A2" s="45"/>
      <c r="B2" s="46"/>
      <c r="C2" s="45"/>
      <c r="D2" s="28" t="s">
        <v>126</v>
      </c>
      <c r="E2" s="28"/>
      <c r="F2" s="28"/>
      <c r="G2" s="29"/>
    </row>
    <row r="3" spans="1:7" ht="18.75" customHeight="1">
      <c r="A3" s="45"/>
      <c r="B3" s="46"/>
      <c r="C3" s="45"/>
      <c r="D3" s="32" t="s">
        <v>127</v>
      </c>
      <c r="E3" s="32"/>
      <c r="F3" s="32"/>
      <c r="G3" s="32"/>
    </row>
    <row r="4" spans="1:7" ht="18.75" customHeight="1">
      <c r="A4" s="32"/>
      <c r="B4" s="33"/>
      <c r="C4" s="32"/>
      <c r="D4" s="42" t="s">
        <v>129</v>
      </c>
      <c r="E4" s="32"/>
      <c r="F4" s="32"/>
      <c r="G4" s="32"/>
    </row>
    <row r="5" spans="1:7" ht="16.5" customHeight="1">
      <c r="A5" s="43" t="s">
        <v>0</v>
      </c>
      <c r="B5" s="43"/>
      <c r="C5" s="43"/>
      <c r="D5" s="43"/>
      <c r="E5" s="43"/>
      <c r="F5" s="43"/>
      <c r="G5" s="43"/>
    </row>
    <row r="6" spans="1:7" ht="49.5" customHeight="1">
      <c r="A6" s="44" t="s">
        <v>1</v>
      </c>
      <c r="B6" s="44"/>
      <c r="C6" s="44"/>
      <c r="D6" s="44"/>
      <c r="E6" s="44"/>
      <c r="F6" s="44"/>
      <c r="G6" s="44"/>
    </row>
    <row r="7" spans="1:9" ht="42">
      <c r="A7" s="34" t="s">
        <v>2</v>
      </c>
      <c r="B7" s="34" t="s">
        <v>3</v>
      </c>
      <c r="C7" s="34" t="s">
        <v>4</v>
      </c>
      <c r="D7" s="34" t="s">
        <v>5</v>
      </c>
      <c r="E7" s="14" t="s">
        <v>6</v>
      </c>
      <c r="F7" s="14" t="s">
        <v>7</v>
      </c>
      <c r="G7" s="15" t="s">
        <v>8</v>
      </c>
      <c r="H7" s="35" t="s">
        <v>8</v>
      </c>
      <c r="I7" s="4"/>
    </row>
    <row r="8" spans="1:9" ht="21">
      <c r="A8" s="34"/>
      <c r="B8" s="34"/>
      <c r="C8" s="34"/>
      <c r="D8" s="34"/>
      <c r="E8" s="14"/>
      <c r="F8" s="14"/>
      <c r="G8" s="15"/>
      <c r="H8" s="6"/>
      <c r="I8" s="4"/>
    </row>
    <row r="9" spans="1:9" ht="86.25" customHeight="1">
      <c r="A9" s="1" t="s">
        <v>9</v>
      </c>
      <c r="B9" s="2" t="s">
        <v>109</v>
      </c>
      <c r="C9" s="3"/>
      <c r="D9" s="3"/>
      <c r="E9" s="4"/>
      <c r="F9" s="4"/>
      <c r="G9" s="5">
        <v>2272.5</v>
      </c>
      <c r="H9" s="6">
        <f>H10</f>
        <v>2272.5</v>
      </c>
      <c r="I9" s="4">
        <f>G9-H9</f>
        <v>0</v>
      </c>
    </row>
    <row r="10" spans="1:9" ht="21">
      <c r="A10" s="1" t="s">
        <v>10</v>
      </c>
      <c r="B10" s="2"/>
      <c r="C10" s="2" t="s">
        <v>110</v>
      </c>
      <c r="D10" s="2" t="s">
        <v>111</v>
      </c>
      <c r="E10" s="7"/>
      <c r="F10" s="7"/>
      <c r="G10" s="5">
        <v>2272.5</v>
      </c>
      <c r="H10" s="6">
        <f>H11</f>
        <v>2272.5</v>
      </c>
      <c r="I10" s="4">
        <f aca="true" t="shared" si="0" ref="I10:I69">G10-H10</f>
        <v>0</v>
      </c>
    </row>
    <row r="11" spans="1:9" ht="79.5" customHeight="1">
      <c r="A11" s="8" t="s">
        <v>11</v>
      </c>
      <c r="B11" s="9"/>
      <c r="C11" s="9" t="s">
        <v>110</v>
      </c>
      <c r="D11" s="9" t="s">
        <v>114</v>
      </c>
      <c r="E11" s="10"/>
      <c r="F11" s="10"/>
      <c r="G11" s="11">
        <v>2272.5</v>
      </c>
      <c r="H11" s="6">
        <f>H12</f>
        <v>2272.5</v>
      </c>
      <c r="I11" s="4">
        <f t="shared" si="0"/>
        <v>0</v>
      </c>
    </row>
    <row r="12" spans="1:9" ht="49.5" customHeight="1">
      <c r="A12" s="12" t="s">
        <v>12</v>
      </c>
      <c r="B12" s="13"/>
      <c r="C12" s="13" t="s">
        <v>110</v>
      </c>
      <c r="D12" s="13" t="s">
        <v>114</v>
      </c>
      <c r="E12" s="14">
        <v>8210000</v>
      </c>
      <c r="F12" s="4"/>
      <c r="G12" s="15">
        <v>2272.5</v>
      </c>
      <c r="H12" s="6">
        <f>H13+H15</f>
        <v>2272.5</v>
      </c>
      <c r="I12" s="4">
        <f t="shared" si="0"/>
        <v>0</v>
      </c>
    </row>
    <row r="13" spans="1:9" ht="85.5" customHeight="1">
      <c r="A13" s="12" t="s">
        <v>13</v>
      </c>
      <c r="B13" s="13"/>
      <c r="C13" s="13" t="s">
        <v>110</v>
      </c>
      <c r="D13" s="13" t="s">
        <v>114</v>
      </c>
      <c r="E13" s="14">
        <v>8210014</v>
      </c>
      <c r="F13" s="4"/>
      <c r="G13" s="15">
        <v>2180</v>
      </c>
      <c r="H13" s="6">
        <f>H14</f>
        <v>2180</v>
      </c>
      <c r="I13" s="4">
        <f t="shared" si="0"/>
        <v>0</v>
      </c>
    </row>
    <row r="14" spans="1:9" ht="102.75" customHeight="1">
      <c r="A14" s="12" t="s">
        <v>14</v>
      </c>
      <c r="B14" s="13"/>
      <c r="C14" s="13" t="s">
        <v>110</v>
      </c>
      <c r="D14" s="13" t="s">
        <v>114</v>
      </c>
      <c r="E14" s="14">
        <v>8210014</v>
      </c>
      <c r="F14" s="14">
        <v>121</v>
      </c>
      <c r="G14" s="15">
        <v>2180</v>
      </c>
      <c r="H14" s="6">
        <v>2180</v>
      </c>
      <c r="I14" s="4">
        <f t="shared" si="0"/>
        <v>0</v>
      </c>
    </row>
    <row r="15" spans="1:9" ht="60" customHeight="1">
      <c r="A15" s="16" t="s">
        <v>15</v>
      </c>
      <c r="B15" s="13"/>
      <c r="C15" s="13" t="s">
        <v>110</v>
      </c>
      <c r="D15" s="13" t="s">
        <v>114</v>
      </c>
      <c r="E15" s="14">
        <v>8210015</v>
      </c>
      <c r="F15" s="14"/>
      <c r="G15" s="15">
        <v>92.5</v>
      </c>
      <c r="H15" s="6">
        <f>H16+H17+H18</f>
        <v>92.5</v>
      </c>
      <c r="I15" s="4">
        <f t="shared" si="0"/>
        <v>0</v>
      </c>
    </row>
    <row r="16" spans="1:9" ht="70.5" customHeight="1">
      <c r="A16" s="16" t="s">
        <v>16</v>
      </c>
      <c r="B16" s="13"/>
      <c r="C16" s="13" t="s">
        <v>110</v>
      </c>
      <c r="D16" s="13" t="s">
        <v>114</v>
      </c>
      <c r="E16" s="14">
        <v>8210015</v>
      </c>
      <c r="F16" s="14" t="s">
        <v>17</v>
      </c>
      <c r="G16" s="15">
        <v>68.4</v>
      </c>
      <c r="H16" s="6">
        <v>68.4</v>
      </c>
      <c r="I16" s="4">
        <f t="shared" si="0"/>
        <v>0</v>
      </c>
    </row>
    <row r="17" spans="1:9" ht="66" customHeight="1">
      <c r="A17" s="16" t="s">
        <v>18</v>
      </c>
      <c r="B17" s="13"/>
      <c r="C17" s="13" t="s">
        <v>110</v>
      </c>
      <c r="D17" s="13" t="s">
        <v>114</v>
      </c>
      <c r="E17" s="14">
        <v>8210015</v>
      </c>
      <c r="F17" s="14">
        <v>242</v>
      </c>
      <c r="G17" s="15">
        <v>6</v>
      </c>
      <c r="H17" s="6">
        <v>6</v>
      </c>
      <c r="I17" s="4">
        <f t="shared" si="0"/>
        <v>0</v>
      </c>
    </row>
    <row r="18" spans="1:9" ht="81" customHeight="1">
      <c r="A18" s="16" t="s">
        <v>19</v>
      </c>
      <c r="B18" s="13"/>
      <c r="C18" s="13" t="s">
        <v>110</v>
      </c>
      <c r="D18" s="13" t="s">
        <v>114</v>
      </c>
      <c r="E18" s="14">
        <v>8210015</v>
      </c>
      <c r="F18" s="14">
        <v>244</v>
      </c>
      <c r="G18" s="15">
        <v>18.1</v>
      </c>
      <c r="H18" s="6">
        <v>18.1</v>
      </c>
      <c r="I18" s="4">
        <f t="shared" si="0"/>
        <v>0</v>
      </c>
    </row>
    <row r="19" spans="1:9" ht="99" customHeight="1">
      <c r="A19" s="17" t="s">
        <v>20</v>
      </c>
      <c r="B19" s="18" t="s">
        <v>112</v>
      </c>
      <c r="C19" s="3"/>
      <c r="D19" s="3"/>
      <c r="E19" s="4"/>
      <c r="F19" s="4"/>
      <c r="G19" s="5">
        <v>103174.1</v>
      </c>
      <c r="H19" s="6">
        <f>H20+H61+H66+H75+H97+H131+H137+H147+H156</f>
        <v>103174.09999999998</v>
      </c>
      <c r="I19" s="4">
        <f t="shared" si="0"/>
        <v>0</v>
      </c>
    </row>
    <row r="20" spans="1:10" ht="31.5" customHeight="1">
      <c r="A20" s="1" t="s">
        <v>10</v>
      </c>
      <c r="B20" s="2"/>
      <c r="C20" s="2" t="s">
        <v>110</v>
      </c>
      <c r="D20" s="2" t="s">
        <v>111</v>
      </c>
      <c r="E20" s="7"/>
      <c r="F20" s="7"/>
      <c r="G20" s="5">
        <v>22468.9</v>
      </c>
      <c r="H20" s="19">
        <f>H21+H34+H38+H41</f>
        <v>21468.8</v>
      </c>
      <c r="I20" s="4">
        <f t="shared" si="0"/>
        <v>1000.1000000000022</v>
      </c>
      <c r="J20" s="37"/>
    </row>
    <row r="21" spans="1:9" ht="91.5" customHeight="1">
      <c r="A21" s="8" t="s">
        <v>14</v>
      </c>
      <c r="B21" s="9"/>
      <c r="C21" s="9" t="s">
        <v>110</v>
      </c>
      <c r="D21" s="9" t="s">
        <v>115</v>
      </c>
      <c r="E21" s="10"/>
      <c r="F21" s="10"/>
      <c r="G21" s="11">
        <v>11896.1</v>
      </c>
      <c r="H21" s="6">
        <f>H22+H25</f>
        <v>11896.1</v>
      </c>
      <c r="I21" s="4">
        <f t="shared" si="0"/>
        <v>0</v>
      </c>
    </row>
    <row r="22" spans="1:9" ht="66" customHeight="1">
      <c r="A22" s="16" t="s">
        <v>21</v>
      </c>
      <c r="B22" s="13"/>
      <c r="C22" s="13" t="s">
        <v>110</v>
      </c>
      <c r="D22" s="13" t="s">
        <v>115</v>
      </c>
      <c r="E22" s="14">
        <v>8230000</v>
      </c>
      <c r="F22" s="14"/>
      <c r="G22" s="15">
        <v>2022</v>
      </c>
      <c r="H22" s="6">
        <f>H23</f>
        <v>2022</v>
      </c>
      <c r="I22" s="4">
        <f t="shared" si="0"/>
        <v>0</v>
      </c>
    </row>
    <row r="23" spans="1:9" ht="107.25" customHeight="1">
      <c r="A23" s="16" t="s">
        <v>22</v>
      </c>
      <c r="B23" s="13"/>
      <c r="C23" s="13" t="s">
        <v>110</v>
      </c>
      <c r="D23" s="13" t="s">
        <v>115</v>
      </c>
      <c r="E23" s="14">
        <v>8230014</v>
      </c>
      <c r="F23" s="14"/>
      <c r="G23" s="15">
        <v>2022</v>
      </c>
      <c r="H23" s="6">
        <f>H24</f>
        <v>2022</v>
      </c>
      <c r="I23" s="4">
        <f t="shared" si="0"/>
        <v>0</v>
      </c>
    </row>
    <row r="24" spans="1:9" ht="90.75" customHeight="1">
      <c r="A24" s="16" t="s">
        <v>23</v>
      </c>
      <c r="B24" s="13"/>
      <c r="C24" s="13" t="s">
        <v>110</v>
      </c>
      <c r="D24" s="13" t="s">
        <v>115</v>
      </c>
      <c r="E24" s="14">
        <v>8230014</v>
      </c>
      <c r="F24" s="14">
        <v>121</v>
      </c>
      <c r="G24" s="15">
        <v>2022</v>
      </c>
      <c r="H24" s="6">
        <v>2022</v>
      </c>
      <c r="I24" s="4">
        <f t="shared" si="0"/>
        <v>0</v>
      </c>
    </row>
    <row r="25" spans="1:9" ht="51.75" customHeight="1">
      <c r="A25" s="16" t="s">
        <v>24</v>
      </c>
      <c r="B25" s="13"/>
      <c r="C25" s="13" t="s">
        <v>110</v>
      </c>
      <c r="D25" s="13" t="s">
        <v>115</v>
      </c>
      <c r="E25" s="14">
        <v>8240000</v>
      </c>
      <c r="F25" s="14"/>
      <c r="G25" s="15">
        <v>9874.1</v>
      </c>
      <c r="H25" s="6">
        <f>H26+H28+H30+H32</f>
        <v>9874.1</v>
      </c>
      <c r="I25" s="4">
        <f t="shared" si="0"/>
        <v>0</v>
      </c>
    </row>
    <row r="26" spans="1:9" ht="85.5" customHeight="1">
      <c r="A26" s="16" t="s">
        <v>25</v>
      </c>
      <c r="B26" s="13"/>
      <c r="C26" s="13" t="s">
        <v>110</v>
      </c>
      <c r="D26" s="13" t="s">
        <v>115</v>
      </c>
      <c r="E26" s="14">
        <v>8240014</v>
      </c>
      <c r="F26" s="14"/>
      <c r="G26" s="15">
        <v>9123</v>
      </c>
      <c r="H26" s="6">
        <f>H27</f>
        <v>9123</v>
      </c>
      <c r="I26" s="4">
        <f t="shared" si="0"/>
        <v>0</v>
      </c>
    </row>
    <row r="27" spans="1:9" ht="84.75" customHeight="1">
      <c r="A27" s="16" t="s">
        <v>23</v>
      </c>
      <c r="B27" s="13"/>
      <c r="C27" s="13" t="s">
        <v>110</v>
      </c>
      <c r="D27" s="13" t="s">
        <v>115</v>
      </c>
      <c r="E27" s="14">
        <v>8240014</v>
      </c>
      <c r="F27" s="14">
        <v>121</v>
      </c>
      <c r="G27" s="15">
        <v>9123</v>
      </c>
      <c r="H27" s="6">
        <v>9123</v>
      </c>
      <c r="I27" s="4">
        <f t="shared" si="0"/>
        <v>0</v>
      </c>
    </row>
    <row r="28" spans="1:9" ht="80.25" customHeight="1">
      <c r="A28" s="16" t="s">
        <v>26</v>
      </c>
      <c r="B28" s="13"/>
      <c r="C28" s="13" t="s">
        <v>110</v>
      </c>
      <c r="D28" s="13" t="s">
        <v>115</v>
      </c>
      <c r="E28" s="14">
        <v>8240015</v>
      </c>
      <c r="F28" s="14"/>
      <c r="G28" s="15">
        <v>227</v>
      </c>
      <c r="H28" s="6">
        <f>H29</f>
        <v>227</v>
      </c>
      <c r="I28" s="4">
        <f t="shared" si="0"/>
        <v>0</v>
      </c>
    </row>
    <row r="29" spans="1:9" ht="63.75" customHeight="1">
      <c r="A29" s="16" t="s">
        <v>18</v>
      </c>
      <c r="B29" s="13"/>
      <c r="C29" s="13" t="s">
        <v>110</v>
      </c>
      <c r="D29" s="13" t="s">
        <v>115</v>
      </c>
      <c r="E29" s="14">
        <v>8240015</v>
      </c>
      <c r="F29" s="14">
        <v>242</v>
      </c>
      <c r="G29" s="15">
        <v>227</v>
      </c>
      <c r="H29" s="6">
        <v>227</v>
      </c>
      <c r="I29" s="4">
        <f t="shared" si="0"/>
        <v>0</v>
      </c>
    </row>
    <row r="30" spans="1:9" ht="136.5" customHeight="1">
      <c r="A30" s="16" t="s">
        <v>27</v>
      </c>
      <c r="B30" s="13"/>
      <c r="C30" s="13" t="s">
        <v>110</v>
      </c>
      <c r="D30" s="13" t="s">
        <v>115</v>
      </c>
      <c r="E30" s="14">
        <v>8240600</v>
      </c>
      <c r="F30" s="14"/>
      <c r="G30" s="15">
        <v>522.1</v>
      </c>
      <c r="H30" s="6">
        <f>H31</f>
        <v>522.1</v>
      </c>
      <c r="I30" s="4">
        <f t="shared" si="0"/>
        <v>0</v>
      </c>
    </row>
    <row r="31" spans="1:9" ht="46.5" customHeight="1">
      <c r="A31" s="16" t="s">
        <v>28</v>
      </c>
      <c r="B31" s="13"/>
      <c r="C31" s="13" t="s">
        <v>110</v>
      </c>
      <c r="D31" s="13" t="s">
        <v>115</v>
      </c>
      <c r="E31" s="14">
        <v>8240600</v>
      </c>
      <c r="F31" s="14">
        <v>540</v>
      </c>
      <c r="G31" s="15">
        <v>522.1</v>
      </c>
      <c r="H31" s="6">
        <v>522.1</v>
      </c>
      <c r="I31" s="4">
        <f t="shared" si="0"/>
        <v>0</v>
      </c>
    </row>
    <row r="32" spans="1:9" ht="76.5" customHeight="1">
      <c r="A32" s="16" t="s">
        <v>29</v>
      </c>
      <c r="B32" s="13"/>
      <c r="C32" s="13" t="s">
        <v>110</v>
      </c>
      <c r="D32" s="13" t="s">
        <v>115</v>
      </c>
      <c r="E32" s="14">
        <v>8247134</v>
      </c>
      <c r="F32" s="4"/>
      <c r="G32" s="15">
        <v>2</v>
      </c>
      <c r="H32" s="6">
        <f>H33</f>
        <v>2</v>
      </c>
      <c r="I32" s="4">
        <f t="shared" si="0"/>
        <v>0</v>
      </c>
    </row>
    <row r="33" spans="1:9" ht="75" customHeight="1">
      <c r="A33" s="16" t="s">
        <v>16</v>
      </c>
      <c r="B33" s="13"/>
      <c r="C33" s="13" t="s">
        <v>110</v>
      </c>
      <c r="D33" s="13" t="s">
        <v>115</v>
      </c>
      <c r="E33" s="14">
        <v>8247134</v>
      </c>
      <c r="F33" s="14">
        <v>122</v>
      </c>
      <c r="G33" s="15">
        <v>2</v>
      </c>
      <c r="H33" s="6">
        <v>2</v>
      </c>
      <c r="I33" s="4">
        <f t="shared" si="0"/>
        <v>0</v>
      </c>
    </row>
    <row r="34" spans="1:9" ht="39" customHeight="1">
      <c r="A34" s="20" t="s">
        <v>30</v>
      </c>
      <c r="B34" s="9"/>
      <c r="C34" s="9" t="s">
        <v>110</v>
      </c>
      <c r="D34" s="9" t="s">
        <v>117</v>
      </c>
      <c r="E34" s="10"/>
      <c r="F34" s="10"/>
      <c r="G34" s="11">
        <v>50</v>
      </c>
      <c r="H34" s="6">
        <f>H35</f>
        <v>50</v>
      </c>
      <c r="I34" s="4">
        <f t="shared" si="0"/>
        <v>0</v>
      </c>
    </row>
    <row r="35" spans="1:9" ht="41.25" customHeight="1">
      <c r="A35" s="16" t="s">
        <v>31</v>
      </c>
      <c r="B35" s="13"/>
      <c r="C35" s="13" t="s">
        <v>110</v>
      </c>
      <c r="D35" s="13" t="s">
        <v>117</v>
      </c>
      <c r="E35" s="14">
        <v>8250000</v>
      </c>
      <c r="F35" s="14"/>
      <c r="G35" s="15">
        <v>50</v>
      </c>
      <c r="H35" s="6">
        <f>H36</f>
        <v>50</v>
      </c>
      <c r="I35" s="4">
        <f t="shared" si="0"/>
        <v>0</v>
      </c>
    </row>
    <row r="36" spans="1:9" ht="35.25" customHeight="1">
      <c r="A36" s="16" t="s">
        <v>32</v>
      </c>
      <c r="B36" s="13"/>
      <c r="C36" s="13" t="s">
        <v>110</v>
      </c>
      <c r="D36" s="13" t="s">
        <v>117</v>
      </c>
      <c r="E36" s="14">
        <v>8250001</v>
      </c>
      <c r="F36" s="4"/>
      <c r="G36" s="15">
        <v>50</v>
      </c>
      <c r="H36" s="6">
        <f>H37</f>
        <v>50</v>
      </c>
      <c r="I36" s="4">
        <f t="shared" si="0"/>
        <v>0</v>
      </c>
    </row>
    <row r="37" spans="1:9" ht="69" customHeight="1">
      <c r="A37" s="16" t="s">
        <v>19</v>
      </c>
      <c r="B37" s="13"/>
      <c r="C37" s="13" t="s">
        <v>110</v>
      </c>
      <c r="D37" s="13" t="s">
        <v>117</v>
      </c>
      <c r="E37" s="14">
        <v>8250001</v>
      </c>
      <c r="F37" s="14">
        <v>244</v>
      </c>
      <c r="G37" s="15">
        <v>50</v>
      </c>
      <c r="H37" s="6">
        <v>50</v>
      </c>
      <c r="I37" s="4">
        <f t="shared" si="0"/>
        <v>0</v>
      </c>
    </row>
    <row r="38" spans="1:9" ht="40.5" customHeight="1">
      <c r="A38" s="8" t="s">
        <v>33</v>
      </c>
      <c r="B38" s="9"/>
      <c r="C38" s="9" t="s">
        <v>110</v>
      </c>
      <c r="D38" s="9">
        <v>11</v>
      </c>
      <c r="E38" s="10"/>
      <c r="F38" s="10"/>
      <c r="G38" s="11">
        <v>2269.5</v>
      </c>
      <c r="H38" s="6">
        <f>H39</f>
        <v>2269.4</v>
      </c>
      <c r="I38" s="4">
        <f t="shared" si="0"/>
        <v>0.09999999999990905</v>
      </c>
    </row>
    <row r="39" spans="1:9" ht="139.5" customHeight="1">
      <c r="A39" s="16" t="s">
        <v>34</v>
      </c>
      <c r="B39" s="13"/>
      <c r="C39" s="13" t="s">
        <v>110</v>
      </c>
      <c r="D39" s="13">
        <v>11</v>
      </c>
      <c r="E39" s="14">
        <v>8260002</v>
      </c>
      <c r="F39" s="14"/>
      <c r="G39" s="15">
        <v>2269.5</v>
      </c>
      <c r="H39" s="6">
        <f>H40</f>
        <v>2269.4</v>
      </c>
      <c r="I39" s="4">
        <f t="shared" si="0"/>
        <v>0.09999999999990905</v>
      </c>
    </row>
    <row r="40" spans="1:9" ht="21">
      <c r="A40" s="16" t="s">
        <v>35</v>
      </c>
      <c r="B40" s="13"/>
      <c r="C40" s="13" t="s">
        <v>110</v>
      </c>
      <c r="D40" s="13">
        <v>11</v>
      </c>
      <c r="E40" s="14">
        <v>8260002</v>
      </c>
      <c r="F40" s="14">
        <v>870</v>
      </c>
      <c r="G40" s="15">
        <v>2269.5</v>
      </c>
      <c r="H40" s="6">
        <v>2269.4</v>
      </c>
      <c r="I40" s="4">
        <f t="shared" si="0"/>
        <v>0.09999999999990905</v>
      </c>
    </row>
    <row r="41" spans="1:9" ht="30" customHeight="1">
      <c r="A41" s="21" t="s">
        <v>36</v>
      </c>
      <c r="B41" s="9"/>
      <c r="C41" s="9" t="s">
        <v>110</v>
      </c>
      <c r="D41" s="9">
        <v>13</v>
      </c>
      <c r="E41" s="10"/>
      <c r="F41" s="10"/>
      <c r="G41" s="11">
        <v>8253.3</v>
      </c>
      <c r="H41" s="6">
        <f>H42+H47+H49+H52</f>
        <v>7253.3</v>
      </c>
      <c r="I41" s="4">
        <f t="shared" si="0"/>
        <v>999.9999999999991</v>
      </c>
    </row>
    <row r="42" spans="1:9" ht="32.25" customHeight="1">
      <c r="A42" s="16" t="s">
        <v>37</v>
      </c>
      <c r="B42" s="13"/>
      <c r="C42" s="13" t="s">
        <v>110</v>
      </c>
      <c r="D42" s="13">
        <v>13</v>
      </c>
      <c r="E42" s="14">
        <v>8220000</v>
      </c>
      <c r="F42" s="14"/>
      <c r="G42" s="15">
        <v>2223.5</v>
      </c>
      <c r="H42" s="6">
        <f>H43+H45</f>
        <v>2223.5</v>
      </c>
      <c r="I42" s="4">
        <f t="shared" si="0"/>
        <v>0</v>
      </c>
    </row>
    <row r="43" spans="1:9" ht="60" customHeight="1">
      <c r="A43" s="16" t="s">
        <v>38</v>
      </c>
      <c r="B43" s="13"/>
      <c r="C43" s="13" t="s">
        <v>110</v>
      </c>
      <c r="D43" s="13">
        <v>13</v>
      </c>
      <c r="E43" s="14">
        <v>8220004</v>
      </c>
      <c r="F43" s="14"/>
      <c r="G43" s="15">
        <v>1923.5</v>
      </c>
      <c r="H43" s="6">
        <f>H44</f>
        <v>1923.5</v>
      </c>
      <c r="I43" s="4">
        <f t="shared" si="0"/>
        <v>0</v>
      </c>
    </row>
    <row r="44" spans="1:9" ht="42">
      <c r="A44" s="16" t="s">
        <v>19</v>
      </c>
      <c r="B44" s="13"/>
      <c r="C44" s="13" t="s">
        <v>110</v>
      </c>
      <c r="D44" s="13">
        <v>13</v>
      </c>
      <c r="E44" s="14">
        <v>8220004</v>
      </c>
      <c r="F44" s="14">
        <v>244</v>
      </c>
      <c r="G44" s="15">
        <v>1923.5</v>
      </c>
      <c r="H44" s="6">
        <v>1923.5</v>
      </c>
      <c r="I44" s="4">
        <f t="shared" si="0"/>
        <v>0</v>
      </c>
    </row>
    <row r="45" spans="1:9" ht="63">
      <c r="A45" s="16" t="s">
        <v>39</v>
      </c>
      <c r="B45" s="13"/>
      <c r="C45" s="13" t="s">
        <v>110</v>
      </c>
      <c r="D45" s="13">
        <v>13</v>
      </c>
      <c r="E45" s="14">
        <v>8220005</v>
      </c>
      <c r="F45" s="4"/>
      <c r="G45" s="15">
        <v>300</v>
      </c>
      <c r="H45" s="6">
        <f>H46</f>
        <v>300</v>
      </c>
      <c r="I45" s="4">
        <f t="shared" si="0"/>
        <v>0</v>
      </c>
    </row>
    <row r="46" spans="1:9" ht="42">
      <c r="A46" s="16" t="s">
        <v>18</v>
      </c>
      <c r="B46" s="13"/>
      <c r="C46" s="13" t="s">
        <v>110</v>
      </c>
      <c r="D46" s="13">
        <v>13</v>
      </c>
      <c r="E46" s="14">
        <v>8220005</v>
      </c>
      <c r="F46" s="14">
        <v>242</v>
      </c>
      <c r="G46" s="15">
        <v>300</v>
      </c>
      <c r="H46" s="6">
        <v>300</v>
      </c>
      <c r="I46" s="4">
        <f t="shared" si="0"/>
        <v>0</v>
      </c>
    </row>
    <row r="47" spans="1:9" ht="63">
      <c r="A47" s="16" t="s">
        <v>40</v>
      </c>
      <c r="B47" s="13"/>
      <c r="C47" s="13" t="s">
        <v>110</v>
      </c>
      <c r="D47" s="13">
        <v>13</v>
      </c>
      <c r="E47" s="14">
        <v>8270006</v>
      </c>
      <c r="F47" s="4"/>
      <c r="G47" s="15">
        <v>2731.1</v>
      </c>
      <c r="H47" s="6">
        <f>H48</f>
        <v>2731.1</v>
      </c>
      <c r="I47" s="4">
        <f t="shared" si="0"/>
        <v>0</v>
      </c>
    </row>
    <row r="48" spans="1:9" ht="42">
      <c r="A48" s="16" t="s">
        <v>16</v>
      </c>
      <c r="B48" s="13"/>
      <c r="C48" s="13" t="s">
        <v>110</v>
      </c>
      <c r="D48" s="13">
        <v>13</v>
      </c>
      <c r="E48" s="14">
        <v>8270006</v>
      </c>
      <c r="F48" s="14">
        <v>122</v>
      </c>
      <c r="G48" s="15">
        <v>2731.1</v>
      </c>
      <c r="H48" s="6">
        <v>2731.1</v>
      </c>
      <c r="I48" s="4">
        <f t="shared" si="0"/>
        <v>0</v>
      </c>
    </row>
    <row r="49" spans="1:9" ht="84">
      <c r="A49" s="16" t="s">
        <v>41</v>
      </c>
      <c r="B49" s="13"/>
      <c r="C49" s="13" t="s">
        <v>110</v>
      </c>
      <c r="D49" s="13">
        <v>13</v>
      </c>
      <c r="E49" s="14">
        <v>8500000</v>
      </c>
      <c r="F49" s="14"/>
      <c r="G49" s="15">
        <v>1450</v>
      </c>
      <c r="H49" s="6">
        <f>H50</f>
        <v>450</v>
      </c>
      <c r="I49" s="4">
        <f t="shared" si="0"/>
        <v>1000</v>
      </c>
    </row>
    <row r="50" spans="1:9" ht="21">
      <c r="A50" s="16" t="s">
        <v>42</v>
      </c>
      <c r="B50" s="13"/>
      <c r="C50" s="13" t="s">
        <v>110</v>
      </c>
      <c r="D50" s="13">
        <v>13</v>
      </c>
      <c r="E50" s="14">
        <v>8501014</v>
      </c>
      <c r="F50" s="14"/>
      <c r="G50" s="15">
        <v>1450</v>
      </c>
      <c r="H50" s="6">
        <f>H51</f>
        <v>450</v>
      </c>
      <c r="I50" s="4">
        <f t="shared" si="0"/>
        <v>1000</v>
      </c>
    </row>
    <row r="51" spans="1:9" ht="42">
      <c r="A51" s="16" t="s">
        <v>19</v>
      </c>
      <c r="B51" s="13"/>
      <c r="C51" s="13" t="s">
        <v>110</v>
      </c>
      <c r="D51" s="13">
        <v>13</v>
      </c>
      <c r="E51" s="14">
        <v>8501014</v>
      </c>
      <c r="F51" s="14">
        <v>244</v>
      </c>
      <c r="G51" s="15">
        <v>1450</v>
      </c>
      <c r="H51" s="6">
        <v>450</v>
      </c>
      <c r="I51" s="4">
        <f t="shared" si="0"/>
        <v>1000</v>
      </c>
    </row>
    <row r="52" spans="1:9" ht="42">
      <c r="A52" s="16" t="s">
        <v>43</v>
      </c>
      <c r="B52" s="13"/>
      <c r="C52" s="13" t="s">
        <v>110</v>
      </c>
      <c r="D52" s="13">
        <v>13</v>
      </c>
      <c r="E52" s="14">
        <v>8600000</v>
      </c>
      <c r="F52" s="4"/>
      <c r="G52" s="15">
        <v>1848.7</v>
      </c>
      <c r="H52" s="6">
        <f>H53+H55+H57+H59</f>
        <v>1848.7</v>
      </c>
      <c r="I52" s="4">
        <f t="shared" si="0"/>
        <v>0</v>
      </c>
    </row>
    <row r="53" spans="1:9" ht="21">
      <c r="A53" s="16" t="s">
        <v>44</v>
      </c>
      <c r="B53" s="13"/>
      <c r="C53" s="13" t="s">
        <v>110</v>
      </c>
      <c r="D53" s="13">
        <v>13</v>
      </c>
      <c r="E53" s="14">
        <v>8600004</v>
      </c>
      <c r="F53" s="4"/>
      <c r="G53" s="15">
        <v>517.7</v>
      </c>
      <c r="H53" s="6">
        <f>H54</f>
        <v>517.7</v>
      </c>
      <c r="I53" s="4">
        <f t="shared" si="0"/>
        <v>0</v>
      </c>
    </row>
    <row r="54" spans="1:9" ht="42">
      <c r="A54" s="16" t="s">
        <v>19</v>
      </c>
      <c r="B54" s="13"/>
      <c r="C54" s="13" t="s">
        <v>110</v>
      </c>
      <c r="D54" s="13">
        <v>13</v>
      </c>
      <c r="E54" s="14">
        <v>8600004</v>
      </c>
      <c r="F54" s="14">
        <v>244</v>
      </c>
      <c r="G54" s="15">
        <v>517.7</v>
      </c>
      <c r="H54" s="6">
        <v>517.7</v>
      </c>
      <c r="I54" s="4">
        <f t="shared" si="0"/>
        <v>0</v>
      </c>
    </row>
    <row r="55" spans="1:9" ht="21">
      <c r="A55" s="16" t="s">
        <v>45</v>
      </c>
      <c r="B55" s="13"/>
      <c r="C55" s="13" t="s">
        <v>110</v>
      </c>
      <c r="D55" s="13">
        <v>13</v>
      </c>
      <c r="E55" s="14">
        <v>8600005</v>
      </c>
      <c r="F55" s="4"/>
      <c r="G55" s="15">
        <v>298</v>
      </c>
      <c r="H55" s="6">
        <f>H56</f>
        <v>298</v>
      </c>
      <c r="I55" s="4">
        <f t="shared" si="0"/>
        <v>0</v>
      </c>
    </row>
    <row r="56" spans="1:9" ht="42">
      <c r="A56" s="16" t="s">
        <v>19</v>
      </c>
      <c r="B56" s="13"/>
      <c r="C56" s="13" t="s">
        <v>110</v>
      </c>
      <c r="D56" s="13">
        <v>13</v>
      </c>
      <c r="E56" s="14">
        <v>8600005</v>
      </c>
      <c r="F56" s="14">
        <v>244</v>
      </c>
      <c r="G56" s="15">
        <v>298</v>
      </c>
      <c r="H56" s="6">
        <v>298</v>
      </c>
      <c r="I56" s="4">
        <f t="shared" si="0"/>
        <v>0</v>
      </c>
    </row>
    <row r="57" spans="1:9" ht="21">
      <c r="A57" s="16" t="s">
        <v>46</v>
      </c>
      <c r="B57" s="13"/>
      <c r="C57" s="13" t="s">
        <v>110</v>
      </c>
      <c r="D57" s="13">
        <v>13</v>
      </c>
      <c r="E57" s="14">
        <v>8600006</v>
      </c>
      <c r="F57" s="4"/>
      <c r="G57" s="15">
        <v>685.8</v>
      </c>
      <c r="H57" s="6">
        <f>H58</f>
        <v>685.8</v>
      </c>
      <c r="I57" s="4">
        <f t="shared" si="0"/>
        <v>0</v>
      </c>
    </row>
    <row r="58" spans="1:9" ht="42">
      <c r="A58" s="16" t="s">
        <v>19</v>
      </c>
      <c r="B58" s="13"/>
      <c r="C58" s="13" t="s">
        <v>110</v>
      </c>
      <c r="D58" s="13">
        <v>13</v>
      </c>
      <c r="E58" s="14">
        <v>8600006</v>
      </c>
      <c r="F58" s="14">
        <v>244</v>
      </c>
      <c r="G58" s="15">
        <v>685.8</v>
      </c>
      <c r="H58" s="6">
        <v>685.8</v>
      </c>
      <c r="I58" s="4">
        <f t="shared" si="0"/>
        <v>0</v>
      </c>
    </row>
    <row r="59" spans="1:9" ht="42">
      <c r="A59" s="16" t="s">
        <v>47</v>
      </c>
      <c r="B59" s="13"/>
      <c r="C59" s="13" t="s">
        <v>110</v>
      </c>
      <c r="D59" s="13">
        <v>13</v>
      </c>
      <c r="E59" s="14">
        <v>8600007</v>
      </c>
      <c r="F59" s="4"/>
      <c r="G59" s="15">
        <v>347.2</v>
      </c>
      <c r="H59" s="6">
        <f>H60</f>
        <v>347.2</v>
      </c>
      <c r="I59" s="4">
        <f t="shared" si="0"/>
        <v>0</v>
      </c>
    </row>
    <row r="60" spans="1:9" ht="42">
      <c r="A60" s="16" t="s">
        <v>19</v>
      </c>
      <c r="B60" s="13"/>
      <c r="C60" s="13" t="s">
        <v>110</v>
      </c>
      <c r="D60" s="13">
        <v>13</v>
      </c>
      <c r="E60" s="14">
        <v>8600007</v>
      </c>
      <c r="F60" s="14">
        <v>244</v>
      </c>
      <c r="G60" s="15">
        <v>347.2</v>
      </c>
      <c r="H60" s="6">
        <v>347.2</v>
      </c>
      <c r="I60" s="4">
        <f t="shared" si="0"/>
        <v>0</v>
      </c>
    </row>
    <row r="61" spans="1:9" ht="21">
      <c r="A61" s="17" t="s">
        <v>122</v>
      </c>
      <c r="B61" s="2"/>
      <c r="C61" s="2" t="s">
        <v>113</v>
      </c>
      <c r="D61" s="2" t="s">
        <v>111</v>
      </c>
      <c r="E61" s="7"/>
      <c r="F61" s="7"/>
      <c r="G61" s="5">
        <v>400.5</v>
      </c>
      <c r="H61" s="6">
        <f>H62</f>
        <v>400.5</v>
      </c>
      <c r="I61" s="4">
        <f t="shared" si="0"/>
        <v>0</v>
      </c>
    </row>
    <row r="62" spans="1:9" ht="21">
      <c r="A62" s="16" t="s">
        <v>48</v>
      </c>
      <c r="B62" s="13"/>
      <c r="C62" s="13" t="s">
        <v>113</v>
      </c>
      <c r="D62" s="13" t="s">
        <v>114</v>
      </c>
      <c r="E62" s="4"/>
      <c r="F62" s="14"/>
      <c r="G62" s="15">
        <v>400.5</v>
      </c>
      <c r="H62" s="6">
        <f>H63</f>
        <v>400.5</v>
      </c>
      <c r="I62" s="4">
        <f t="shared" si="0"/>
        <v>0</v>
      </c>
    </row>
    <row r="63" spans="1:9" ht="42">
      <c r="A63" s="16" t="s">
        <v>49</v>
      </c>
      <c r="B63" s="13"/>
      <c r="C63" s="13" t="s">
        <v>113</v>
      </c>
      <c r="D63" s="13" t="s">
        <v>114</v>
      </c>
      <c r="E63" s="14">
        <v>8280000</v>
      </c>
      <c r="F63" s="14"/>
      <c r="G63" s="15">
        <v>400.5</v>
      </c>
      <c r="H63" s="6">
        <f>H64</f>
        <v>400.5</v>
      </c>
      <c r="I63" s="4">
        <f t="shared" si="0"/>
        <v>0</v>
      </c>
    </row>
    <row r="64" spans="1:9" ht="42">
      <c r="A64" s="16" t="s">
        <v>50</v>
      </c>
      <c r="B64" s="13"/>
      <c r="C64" s="13" t="s">
        <v>113</v>
      </c>
      <c r="D64" s="13" t="s">
        <v>114</v>
      </c>
      <c r="E64" s="14">
        <v>8285118</v>
      </c>
      <c r="F64" s="14"/>
      <c r="G64" s="15">
        <v>400.5</v>
      </c>
      <c r="H64" s="6">
        <f>H65</f>
        <v>400.5</v>
      </c>
      <c r="I64" s="4">
        <f t="shared" si="0"/>
        <v>0</v>
      </c>
    </row>
    <row r="65" spans="1:9" ht="63">
      <c r="A65" s="16" t="s">
        <v>14</v>
      </c>
      <c r="B65" s="13"/>
      <c r="C65" s="13" t="s">
        <v>113</v>
      </c>
      <c r="D65" s="13" t="s">
        <v>114</v>
      </c>
      <c r="E65" s="14">
        <v>8285118</v>
      </c>
      <c r="F65" s="14">
        <v>121</v>
      </c>
      <c r="G65" s="15">
        <v>400.5</v>
      </c>
      <c r="H65" s="6">
        <v>400.5</v>
      </c>
      <c r="I65" s="4">
        <f t="shared" si="0"/>
        <v>0</v>
      </c>
    </row>
    <row r="66" spans="1:9" ht="40.5">
      <c r="A66" s="1" t="s">
        <v>51</v>
      </c>
      <c r="B66" s="2"/>
      <c r="C66" s="2" t="s">
        <v>114</v>
      </c>
      <c r="D66" s="2" t="s">
        <v>111</v>
      </c>
      <c r="E66" s="7"/>
      <c r="F66" s="7"/>
      <c r="G66" s="5">
        <v>5130</v>
      </c>
      <c r="H66" s="6">
        <f>H67</f>
        <v>5130</v>
      </c>
      <c r="I66" s="4">
        <f t="shared" si="0"/>
        <v>0</v>
      </c>
    </row>
    <row r="67" spans="1:9" ht="63">
      <c r="A67" s="8" t="s">
        <v>52</v>
      </c>
      <c r="B67" s="9"/>
      <c r="C67" s="9" t="s">
        <v>114</v>
      </c>
      <c r="D67" s="9" t="s">
        <v>120</v>
      </c>
      <c r="E67" s="4"/>
      <c r="F67" s="4"/>
      <c r="G67" s="11">
        <v>5130</v>
      </c>
      <c r="H67" s="6">
        <f>H68</f>
        <v>5130</v>
      </c>
      <c r="I67" s="4">
        <f t="shared" si="0"/>
        <v>0</v>
      </c>
    </row>
    <row r="68" spans="1:9" ht="105">
      <c r="A68" s="16" t="s">
        <v>53</v>
      </c>
      <c r="B68" s="13"/>
      <c r="C68" s="13" t="s">
        <v>114</v>
      </c>
      <c r="D68" s="13" t="s">
        <v>120</v>
      </c>
      <c r="E68" s="14">
        <v>8800000</v>
      </c>
      <c r="F68" s="14"/>
      <c r="G68" s="15">
        <v>5130</v>
      </c>
      <c r="H68" s="6">
        <f>H69+H71+H73</f>
        <v>5130</v>
      </c>
      <c r="I68" s="4">
        <f t="shared" si="0"/>
        <v>0</v>
      </c>
    </row>
    <row r="69" spans="1:9" ht="42">
      <c r="A69" s="16" t="s">
        <v>54</v>
      </c>
      <c r="B69" s="13"/>
      <c r="C69" s="13" t="s">
        <v>114</v>
      </c>
      <c r="D69" s="13" t="s">
        <v>120</v>
      </c>
      <c r="E69" s="14">
        <v>8800001</v>
      </c>
      <c r="F69" s="14"/>
      <c r="G69" s="15">
        <v>250</v>
      </c>
      <c r="H69" s="6">
        <f>H70</f>
        <v>250</v>
      </c>
      <c r="I69" s="4">
        <f t="shared" si="0"/>
        <v>0</v>
      </c>
    </row>
    <row r="70" spans="1:9" ht="51" customHeight="1">
      <c r="A70" s="16" t="s">
        <v>19</v>
      </c>
      <c r="B70" s="13"/>
      <c r="C70" s="13" t="s">
        <v>114</v>
      </c>
      <c r="D70" s="13" t="s">
        <v>120</v>
      </c>
      <c r="E70" s="14">
        <v>8800001</v>
      </c>
      <c r="F70" s="14">
        <v>244</v>
      </c>
      <c r="G70" s="15">
        <v>250</v>
      </c>
      <c r="H70" s="6">
        <v>250</v>
      </c>
      <c r="I70" s="4">
        <f aca="true" t="shared" si="1" ref="I70:I141">G70-H70</f>
        <v>0</v>
      </c>
    </row>
    <row r="71" spans="1:9" ht="21">
      <c r="A71" s="22" t="s">
        <v>55</v>
      </c>
      <c r="B71" s="13"/>
      <c r="C71" s="13" t="s">
        <v>114</v>
      </c>
      <c r="D71" s="13" t="s">
        <v>120</v>
      </c>
      <c r="E71" s="14">
        <v>8800002</v>
      </c>
      <c r="F71" s="4"/>
      <c r="G71" s="15">
        <v>3020</v>
      </c>
      <c r="H71" s="6">
        <f>H72</f>
        <v>3020</v>
      </c>
      <c r="I71" s="4">
        <f t="shared" si="1"/>
        <v>0</v>
      </c>
    </row>
    <row r="72" spans="1:9" ht="42">
      <c r="A72" s="16" t="s">
        <v>19</v>
      </c>
      <c r="B72" s="13"/>
      <c r="C72" s="13" t="s">
        <v>114</v>
      </c>
      <c r="D72" s="13" t="s">
        <v>120</v>
      </c>
      <c r="E72" s="14">
        <v>8800002</v>
      </c>
      <c r="F72" s="14">
        <v>244</v>
      </c>
      <c r="G72" s="15">
        <v>3020</v>
      </c>
      <c r="H72" s="6">
        <v>3020</v>
      </c>
      <c r="I72" s="4">
        <f t="shared" si="1"/>
        <v>0</v>
      </c>
    </row>
    <row r="73" spans="1:9" ht="42">
      <c r="A73" s="16" t="s">
        <v>56</v>
      </c>
      <c r="B73" s="13"/>
      <c r="C73" s="13" t="s">
        <v>114</v>
      </c>
      <c r="D73" s="13" t="s">
        <v>120</v>
      </c>
      <c r="E73" s="14">
        <v>8800003</v>
      </c>
      <c r="F73" s="4"/>
      <c r="G73" s="15">
        <v>1860</v>
      </c>
      <c r="H73" s="6">
        <f>H74</f>
        <v>1860</v>
      </c>
      <c r="I73" s="4">
        <f t="shared" si="1"/>
        <v>0</v>
      </c>
    </row>
    <row r="74" spans="1:9" ht="42">
      <c r="A74" s="16" t="s">
        <v>19</v>
      </c>
      <c r="B74" s="13"/>
      <c r="C74" s="13" t="s">
        <v>114</v>
      </c>
      <c r="D74" s="13" t="s">
        <v>120</v>
      </c>
      <c r="E74" s="14">
        <v>8800003</v>
      </c>
      <c r="F74" s="14">
        <v>244</v>
      </c>
      <c r="G74" s="15">
        <v>1860</v>
      </c>
      <c r="H74" s="6">
        <v>1860</v>
      </c>
      <c r="I74" s="4">
        <f t="shared" si="1"/>
        <v>0</v>
      </c>
    </row>
    <row r="75" spans="1:9" ht="21">
      <c r="A75" s="1" t="s">
        <v>57</v>
      </c>
      <c r="B75" s="2"/>
      <c r="C75" s="2" t="s">
        <v>115</v>
      </c>
      <c r="D75" s="2" t="s">
        <v>111</v>
      </c>
      <c r="E75" s="7"/>
      <c r="F75" s="7"/>
      <c r="G75" s="5">
        <v>24413.6</v>
      </c>
      <c r="H75" s="6">
        <f>H76+H85</f>
        <v>23463.6</v>
      </c>
      <c r="I75" s="4">
        <f t="shared" si="1"/>
        <v>950</v>
      </c>
    </row>
    <row r="76" spans="1:9" ht="21">
      <c r="A76" s="8" t="s">
        <v>58</v>
      </c>
      <c r="B76" s="9"/>
      <c r="C76" s="9" t="s">
        <v>115</v>
      </c>
      <c r="D76" s="9" t="s">
        <v>120</v>
      </c>
      <c r="E76" s="10"/>
      <c r="F76" s="10"/>
      <c r="G76" s="11">
        <v>15008.6</v>
      </c>
      <c r="H76" s="6">
        <f>H77</f>
        <v>15008.599999999999</v>
      </c>
      <c r="I76" s="4">
        <f t="shared" si="1"/>
        <v>0</v>
      </c>
    </row>
    <row r="77" spans="1:9" ht="109.5" customHeight="1">
      <c r="A77" s="12" t="s">
        <v>59</v>
      </c>
      <c r="B77" s="13"/>
      <c r="C77" s="13" t="s">
        <v>115</v>
      </c>
      <c r="D77" s="13" t="s">
        <v>120</v>
      </c>
      <c r="E77" s="14">
        <v>8700000</v>
      </c>
      <c r="F77" s="14"/>
      <c r="G77" s="15">
        <v>15008.6</v>
      </c>
      <c r="H77" s="6">
        <f>H78</f>
        <v>15008.599999999999</v>
      </c>
      <c r="I77" s="4">
        <f t="shared" si="1"/>
        <v>0</v>
      </c>
    </row>
    <row r="78" spans="1:9" ht="102" customHeight="1">
      <c r="A78" s="12" t="s">
        <v>60</v>
      </c>
      <c r="B78" s="13"/>
      <c r="C78" s="13" t="s">
        <v>115</v>
      </c>
      <c r="D78" s="13" t="s">
        <v>120</v>
      </c>
      <c r="E78" s="14">
        <v>8710000</v>
      </c>
      <c r="F78" s="14"/>
      <c r="G78" s="15">
        <v>15008.6</v>
      </c>
      <c r="H78" s="23">
        <f>H79+H81+G83</f>
        <v>15008.599999999999</v>
      </c>
      <c r="I78" s="4">
        <f t="shared" si="1"/>
        <v>0</v>
      </c>
    </row>
    <row r="79" spans="1:9" ht="75" customHeight="1">
      <c r="A79" s="12" t="s">
        <v>61</v>
      </c>
      <c r="B79" s="13"/>
      <c r="C79" s="13" t="s">
        <v>115</v>
      </c>
      <c r="D79" s="13" t="s">
        <v>120</v>
      </c>
      <c r="E79" s="14">
        <v>8710011</v>
      </c>
      <c r="F79" s="4"/>
      <c r="G79" s="15">
        <v>8882.9</v>
      </c>
      <c r="H79" s="6">
        <f>H80</f>
        <v>8882.9</v>
      </c>
      <c r="I79" s="4">
        <f t="shared" si="1"/>
        <v>0</v>
      </c>
    </row>
    <row r="80" spans="1:9" ht="74.25" customHeight="1">
      <c r="A80" s="16" t="s">
        <v>19</v>
      </c>
      <c r="B80" s="13"/>
      <c r="C80" s="13" t="s">
        <v>115</v>
      </c>
      <c r="D80" s="13" t="s">
        <v>120</v>
      </c>
      <c r="E80" s="14">
        <v>8710011</v>
      </c>
      <c r="F80" s="14">
        <v>244</v>
      </c>
      <c r="G80" s="15">
        <v>8882.9</v>
      </c>
      <c r="H80" s="6">
        <v>8882.9</v>
      </c>
      <c r="I80" s="4">
        <f t="shared" si="1"/>
        <v>0</v>
      </c>
    </row>
    <row r="81" spans="1:9" ht="90" customHeight="1">
      <c r="A81" s="12" t="s">
        <v>62</v>
      </c>
      <c r="B81" s="13"/>
      <c r="C81" s="13" t="s">
        <v>115</v>
      </c>
      <c r="D81" s="13" t="s">
        <v>120</v>
      </c>
      <c r="E81" s="14">
        <v>8710012</v>
      </c>
      <c r="F81" s="4"/>
      <c r="G81" s="15">
        <v>4925.2</v>
      </c>
      <c r="H81" s="6">
        <f>H82</f>
        <v>4925.2</v>
      </c>
      <c r="I81" s="4">
        <f t="shared" si="1"/>
        <v>0</v>
      </c>
    </row>
    <row r="82" spans="1:9" ht="42">
      <c r="A82" s="16" t="s">
        <v>19</v>
      </c>
      <c r="B82" s="13"/>
      <c r="C82" s="13" t="s">
        <v>115</v>
      </c>
      <c r="D82" s="13" t="s">
        <v>120</v>
      </c>
      <c r="E82" s="14">
        <v>8710012</v>
      </c>
      <c r="F82" s="14">
        <v>244</v>
      </c>
      <c r="G82" s="15">
        <v>4925.2</v>
      </c>
      <c r="H82" s="6">
        <v>4925.2</v>
      </c>
      <c r="I82" s="4">
        <f t="shared" si="1"/>
        <v>0</v>
      </c>
    </row>
    <row r="83" spans="1:9" ht="90.75" customHeight="1">
      <c r="A83" s="12" t="s">
        <v>63</v>
      </c>
      <c r="B83" s="13"/>
      <c r="C83" s="13" t="s">
        <v>115</v>
      </c>
      <c r="D83" s="13" t="s">
        <v>120</v>
      </c>
      <c r="E83" s="14">
        <v>8710013</v>
      </c>
      <c r="F83" s="4"/>
      <c r="G83" s="15">
        <v>1200.5</v>
      </c>
      <c r="H83" s="6">
        <f>H84</f>
        <v>1200.5</v>
      </c>
      <c r="I83" s="4">
        <f t="shared" si="1"/>
        <v>0</v>
      </c>
    </row>
    <row r="84" spans="1:9" ht="63">
      <c r="A84" s="16" t="s">
        <v>64</v>
      </c>
      <c r="B84" s="13"/>
      <c r="C84" s="13" t="s">
        <v>115</v>
      </c>
      <c r="D84" s="13" t="s">
        <v>120</v>
      </c>
      <c r="E84" s="14">
        <v>8710013</v>
      </c>
      <c r="F84" s="14">
        <v>414</v>
      </c>
      <c r="G84" s="15">
        <v>1200.5</v>
      </c>
      <c r="H84" s="6">
        <v>1200.5</v>
      </c>
      <c r="I84" s="4">
        <f t="shared" si="1"/>
        <v>0</v>
      </c>
    </row>
    <row r="85" spans="1:9" ht="21">
      <c r="A85" s="20" t="s">
        <v>128</v>
      </c>
      <c r="B85" s="9"/>
      <c r="C85" s="9" t="s">
        <v>115</v>
      </c>
      <c r="D85" s="9" t="s">
        <v>121</v>
      </c>
      <c r="E85" s="10"/>
      <c r="F85" s="10"/>
      <c r="G85" s="11">
        <v>9405</v>
      </c>
      <c r="H85" s="6">
        <f>H86+H91</f>
        <v>8455</v>
      </c>
      <c r="I85" s="4">
        <f t="shared" si="1"/>
        <v>950</v>
      </c>
    </row>
    <row r="86" spans="1:9" ht="106.5" customHeight="1">
      <c r="A86" s="16" t="s">
        <v>65</v>
      </c>
      <c r="B86" s="13"/>
      <c r="C86" s="13" t="s">
        <v>115</v>
      </c>
      <c r="D86" s="13">
        <v>12</v>
      </c>
      <c r="E86" s="14">
        <v>8500000</v>
      </c>
      <c r="F86" s="4"/>
      <c r="G86" s="15">
        <v>8955</v>
      </c>
      <c r="H86" s="6">
        <f>H87+H89</f>
        <v>8005</v>
      </c>
      <c r="I86" s="4">
        <f t="shared" si="1"/>
        <v>950</v>
      </c>
    </row>
    <row r="87" spans="1:9" ht="42">
      <c r="A87" s="16" t="s">
        <v>66</v>
      </c>
      <c r="B87" s="13"/>
      <c r="C87" s="13" t="s">
        <v>115</v>
      </c>
      <c r="D87" s="13">
        <v>12</v>
      </c>
      <c r="E87" s="14">
        <v>8501012</v>
      </c>
      <c r="F87" s="4"/>
      <c r="G87" s="15">
        <v>4800</v>
      </c>
      <c r="H87" s="6">
        <f>H88</f>
        <v>4800</v>
      </c>
      <c r="I87" s="4">
        <f t="shared" si="1"/>
        <v>0</v>
      </c>
    </row>
    <row r="88" spans="1:9" ht="42">
      <c r="A88" s="16" t="s">
        <v>19</v>
      </c>
      <c r="B88" s="13"/>
      <c r="C88" s="13" t="s">
        <v>115</v>
      </c>
      <c r="D88" s="13">
        <v>12</v>
      </c>
      <c r="E88" s="14">
        <v>8501012</v>
      </c>
      <c r="F88" s="14">
        <v>244</v>
      </c>
      <c r="G88" s="15">
        <v>4800</v>
      </c>
      <c r="H88" s="6">
        <v>4800</v>
      </c>
      <c r="I88" s="4">
        <f t="shared" si="1"/>
        <v>0</v>
      </c>
    </row>
    <row r="89" spans="1:9" ht="45.75" customHeight="1">
      <c r="A89" s="16" t="s">
        <v>67</v>
      </c>
      <c r="B89" s="13"/>
      <c r="C89" s="13" t="s">
        <v>115</v>
      </c>
      <c r="D89" s="13">
        <v>12</v>
      </c>
      <c r="E89" s="14">
        <v>8501013</v>
      </c>
      <c r="F89" s="4"/>
      <c r="G89" s="15">
        <v>4155</v>
      </c>
      <c r="H89" s="6">
        <f>H90</f>
        <v>3205</v>
      </c>
      <c r="I89" s="4">
        <f t="shared" si="1"/>
        <v>950</v>
      </c>
    </row>
    <row r="90" spans="1:9" ht="66" customHeight="1">
      <c r="A90" s="16" t="s">
        <v>19</v>
      </c>
      <c r="B90" s="13"/>
      <c r="C90" s="13" t="s">
        <v>115</v>
      </c>
      <c r="D90" s="13">
        <v>12</v>
      </c>
      <c r="E90" s="14">
        <v>8501013</v>
      </c>
      <c r="F90" s="14">
        <v>244</v>
      </c>
      <c r="G90" s="15">
        <v>4155</v>
      </c>
      <c r="H90" s="6">
        <v>3205</v>
      </c>
      <c r="I90" s="4">
        <f t="shared" si="1"/>
        <v>950</v>
      </c>
    </row>
    <row r="91" spans="1:9" ht="115.5" customHeight="1">
      <c r="A91" s="16" t="s">
        <v>65</v>
      </c>
      <c r="B91" s="13"/>
      <c r="C91" s="13" t="s">
        <v>115</v>
      </c>
      <c r="D91" s="13">
        <v>12</v>
      </c>
      <c r="E91" s="14">
        <v>8500000</v>
      </c>
      <c r="F91" s="14"/>
      <c r="G91" s="15">
        <v>450</v>
      </c>
      <c r="H91" s="6">
        <f>H92</f>
        <v>450</v>
      </c>
      <c r="I91" s="4">
        <f t="shared" si="1"/>
        <v>0</v>
      </c>
    </row>
    <row r="92" spans="1:9" ht="21">
      <c r="A92" s="16" t="s">
        <v>68</v>
      </c>
      <c r="B92" s="13"/>
      <c r="C92" s="13" t="s">
        <v>115</v>
      </c>
      <c r="D92" s="13">
        <v>12</v>
      </c>
      <c r="E92" s="14">
        <v>8500000</v>
      </c>
      <c r="F92" s="14"/>
      <c r="G92" s="15">
        <v>450</v>
      </c>
      <c r="H92" s="6">
        <f>H93+H95</f>
        <v>450</v>
      </c>
      <c r="I92" s="4">
        <f t="shared" si="1"/>
        <v>0</v>
      </c>
    </row>
    <row r="93" spans="1:9" ht="91.5" customHeight="1">
      <c r="A93" s="16" t="s">
        <v>69</v>
      </c>
      <c r="B93" s="13"/>
      <c r="C93" s="13" t="s">
        <v>115</v>
      </c>
      <c r="D93" s="13">
        <v>12</v>
      </c>
      <c r="E93" s="14">
        <v>8501015</v>
      </c>
      <c r="F93" s="4"/>
      <c r="G93" s="15">
        <v>400</v>
      </c>
      <c r="H93" s="6">
        <f>H94</f>
        <v>400</v>
      </c>
      <c r="I93" s="4">
        <f t="shared" si="1"/>
        <v>0</v>
      </c>
    </row>
    <row r="94" spans="1:9" ht="59.25" customHeight="1">
      <c r="A94" s="16" t="s">
        <v>19</v>
      </c>
      <c r="B94" s="13"/>
      <c r="C94" s="13" t="s">
        <v>115</v>
      </c>
      <c r="D94" s="13">
        <v>12</v>
      </c>
      <c r="E94" s="14">
        <v>8501015</v>
      </c>
      <c r="F94" s="14">
        <v>244</v>
      </c>
      <c r="G94" s="15">
        <v>400</v>
      </c>
      <c r="H94" s="6">
        <v>400</v>
      </c>
      <c r="I94" s="4">
        <f t="shared" si="1"/>
        <v>0</v>
      </c>
    </row>
    <row r="95" spans="1:9" ht="93" customHeight="1">
      <c r="A95" s="16" t="s">
        <v>70</v>
      </c>
      <c r="B95" s="13"/>
      <c r="C95" s="13" t="s">
        <v>115</v>
      </c>
      <c r="D95" s="13">
        <v>12</v>
      </c>
      <c r="E95" s="14">
        <v>8501016</v>
      </c>
      <c r="F95" s="14"/>
      <c r="G95" s="15">
        <v>50</v>
      </c>
      <c r="H95" s="6">
        <f>H96</f>
        <v>50</v>
      </c>
      <c r="I95" s="4">
        <f t="shared" si="1"/>
        <v>0</v>
      </c>
    </row>
    <row r="96" spans="1:9" ht="67.5" customHeight="1">
      <c r="A96" s="16" t="s">
        <v>19</v>
      </c>
      <c r="B96" s="13"/>
      <c r="C96" s="13" t="s">
        <v>115</v>
      </c>
      <c r="D96" s="13">
        <v>12</v>
      </c>
      <c r="E96" s="14">
        <v>8501016</v>
      </c>
      <c r="F96" s="14">
        <v>244</v>
      </c>
      <c r="G96" s="15">
        <v>50</v>
      </c>
      <c r="H96" s="6">
        <v>50</v>
      </c>
      <c r="I96" s="4">
        <f t="shared" si="1"/>
        <v>0</v>
      </c>
    </row>
    <row r="97" spans="1:9" ht="21">
      <c r="A97" s="1" t="s">
        <v>71</v>
      </c>
      <c r="B97" s="2"/>
      <c r="C97" s="2" t="s">
        <v>116</v>
      </c>
      <c r="D97" s="2" t="s">
        <v>111</v>
      </c>
      <c r="E97" s="7"/>
      <c r="F97" s="7"/>
      <c r="G97" s="5">
        <v>27209.8</v>
      </c>
      <c r="H97" s="6">
        <f>H98+H115</f>
        <v>29159.9</v>
      </c>
      <c r="I97" s="4">
        <f t="shared" si="1"/>
        <v>-1950.1000000000022</v>
      </c>
    </row>
    <row r="98" spans="1:9" ht="21">
      <c r="A98" s="8" t="s">
        <v>72</v>
      </c>
      <c r="B98" s="9"/>
      <c r="C98" s="9" t="s">
        <v>116</v>
      </c>
      <c r="D98" s="9" t="s">
        <v>113</v>
      </c>
      <c r="E98" s="10"/>
      <c r="F98" s="10"/>
      <c r="G98" s="11">
        <v>12757.3</v>
      </c>
      <c r="H98" s="6">
        <f>H102+H105+H99</f>
        <v>17207.4</v>
      </c>
      <c r="I98" s="4">
        <f t="shared" si="1"/>
        <v>-4450.100000000002</v>
      </c>
    </row>
    <row r="99" spans="1:9" ht="105">
      <c r="A99" s="8" t="s">
        <v>41</v>
      </c>
      <c r="B99" s="9"/>
      <c r="C99" s="9" t="s">
        <v>116</v>
      </c>
      <c r="D99" s="9" t="s">
        <v>113</v>
      </c>
      <c r="E99" s="10">
        <v>8500000</v>
      </c>
      <c r="F99" s="10"/>
      <c r="G99" s="11">
        <f>G100</f>
        <v>0</v>
      </c>
      <c r="H99" s="6">
        <f>H100</f>
        <v>1000</v>
      </c>
      <c r="I99" s="4">
        <f t="shared" si="1"/>
        <v>-1000</v>
      </c>
    </row>
    <row r="100" spans="1:9" ht="21">
      <c r="A100" s="8" t="s">
        <v>42</v>
      </c>
      <c r="B100" s="9"/>
      <c r="C100" s="9" t="s">
        <v>116</v>
      </c>
      <c r="D100" s="9" t="s">
        <v>113</v>
      </c>
      <c r="E100" s="10">
        <v>8501014</v>
      </c>
      <c r="F100" s="10"/>
      <c r="G100" s="11">
        <f>G101</f>
        <v>0</v>
      </c>
      <c r="H100" s="6">
        <f>H101</f>
        <v>1000</v>
      </c>
      <c r="I100" s="4">
        <f t="shared" si="1"/>
        <v>-1000</v>
      </c>
    </row>
    <row r="101" spans="1:9" ht="42">
      <c r="A101" s="24" t="s">
        <v>19</v>
      </c>
      <c r="B101" s="9"/>
      <c r="C101" s="9" t="s">
        <v>116</v>
      </c>
      <c r="D101" s="9" t="s">
        <v>113</v>
      </c>
      <c r="E101" s="25">
        <v>8501014</v>
      </c>
      <c r="F101" s="10">
        <v>244</v>
      </c>
      <c r="G101" s="11">
        <v>0</v>
      </c>
      <c r="H101" s="6">
        <v>1000</v>
      </c>
      <c r="I101" s="4">
        <f t="shared" si="1"/>
        <v>-1000</v>
      </c>
    </row>
    <row r="102" spans="1:9" ht="42">
      <c r="A102" s="12" t="s">
        <v>73</v>
      </c>
      <c r="B102" s="13"/>
      <c r="C102" s="13" t="s">
        <v>116</v>
      </c>
      <c r="D102" s="13" t="s">
        <v>113</v>
      </c>
      <c r="E102" s="14">
        <v>8600000</v>
      </c>
      <c r="F102" s="4"/>
      <c r="G102" s="15">
        <v>2000</v>
      </c>
      <c r="H102" s="6">
        <f>H103</f>
        <v>2000</v>
      </c>
      <c r="I102" s="4">
        <f t="shared" si="1"/>
        <v>0</v>
      </c>
    </row>
    <row r="103" spans="1:9" ht="42">
      <c r="A103" s="12" t="s">
        <v>74</v>
      </c>
      <c r="B103" s="13"/>
      <c r="C103" s="13" t="s">
        <v>116</v>
      </c>
      <c r="D103" s="13" t="s">
        <v>113</v>
      </c>
      <c r="E103" s="14">
        <v>8600602</v>
      </c>
      <c r="F103" s="4"/>
      <c r="G103" s="15">
        <v>2000</v>
      </c>
      <c r="H103" s="6">
        <v>2000</v>
      </c>
      <c r="I103" s="4">
        <f t="shared" si="1"/>
        <v>0</v>
      </c>
    </row>
    <row r="104" spans="1:9" ht="63">
      <c r="A104" s="12" t="s">
        <v>75</v>
      </c>
      <c r="B104" s="13"/>
      <c r="C104" s="13" t="s">
        <v>116</v>
      </c>
      <c r="D104" s="13" t="s">
        <v>113</v>
      </c>
      <c r="E104" s="14">
        <v>8600602</v>
      </c>
      <c r="F104" s="14">
        <v>810</v>
      </c>
      <c r="G104" s="15">
        <v>2000</v>
      </c>
      <c r="H104" s="6">
        <v>2000</v>
      </c>
      <c r="I104" s="4">
        <f t="shared" si="1"/>
        <v>0</v>
      </c>
    </row>
    <row r="105" spans="1:9" ht="105">
      <c r="A105" s="16" t="s">
        <v>59</v>
      </c>
      <c r="B105" s="13"/>
      <c r="C105" s="13" t="s">
        <v>116</v>
      </c>
      <c r="D105" s="13" t="s">
        <v>113</v>
      </c>
      <c r="E105" s="14">
        <v>8700000</v>
      </c>
      <c r="F105" s="14"/>
      <c r="G105" s="15">
        <v>10757.3</v>
      </c>
      <c r="H105" s="6">
        <f>H106+H112</f>
        <v>14207.4</v>
      </c>
      <c r="I105" s="4">
        <f t="shared" si="1"/>
        <v>-3450.1000000000004</v>
      </c>
    </row>
    <row r="106" spans="1:9" ht="46.5" customHeight="1">
      <c r="A106" s="16" t="s">
        <v>76</v>
      </c>
      <c r="B106" s="13"/>
      <c r="C106" s="13" t="s">
        <v>116</v>
      </c>
      <c r="D106" s="13" t="s">
        <v>113</v>
      </c>
      <c r="E106" s="14">
        <v>8720000</v>
      </c>
      <c r="F106" s="14"/>
      <c r="G106" s="15">
        <v>10057.3</v>
      </c>
      <c r="H106" s="6">
        <f>H107+H109</f>
        <v>13507.4</v>
      </c>
      <c r="I106" s="4">
        <f t="shared" si="1"/>
        <v>-3450.1000000000004</v>
      </c>
    </row>
    <row r="107" spans="1:9" ht="62.25" customHeight="1">
      <c r="A107" s="16" t="s">
        <v>77</v>
      </c>
      <c r="B107" s="13"/>
      <c r="C107" s="13" t="s">
        <v>116</v>
      </c>
      <c r="D107" s="13" t="s">
        <v>113</v>
      </c>
      <c r="E107" s="14">
        <v>8720021</v>
      </c>
      <c r="F107" s="4"/>
      <c r="G107" s="15">
        <v>9854.5</v>
      </c>
      <c r="H107" s="6">
        <f>H108</f>
        <v>13101.8</v>
      </c>
      <c r="I107" s="4">
        <f t="shared" si="1"/>
        <v>-3247.2999999999993</v>
      </c>
    </row>
    <row r="108" spans="1:9" ht="65.25" customHeight="1">
      <c r="A108" s="38" t="s">
        <v>19</v>
      </c>
      <c r="B108" s="39"/>
      <c r="C108" s="39" t="s">
        <v>116</v>
      </c>
      <c r="D108" s="39" t="s">
        <v>113</v>
      </c>
      <c r="E108" s="40">
        <v>8720021</v>
      </c>
      <c r="F108" s="40">
        <v>244</v>
      </c>
      <c r="G108" s="15">
        <v>9854.5</v>
      </c>
      <c r="H108" s="41">
        <f>10101.8+3000</f>
        <v>13101.8</v>
      </c>
      <c r="I108" s="4">
        <f t="shared" si="1"/>
        <v>-3247.2999999999993</v>
      </c>
    </row>
    <row r="109" spans="1:9" ht="61.5" customHeight="1">
      <c r="A109" s="16" t="s">
        <v>123</v>
      </c>
      <c r="B109" s="13"/>
      <c r="C109" s="13" t="s">
        <v>116</v>
      </c>
      <c r="D109" s="13" t="s">
        <v>113</v>
      </c>
      <c r="E109" s="14">
        <v>8720022</v>
      </c>
      <c r="F109" s="4"/>
      <c r="G109" s="15">
        <v>202.8</v>
      </c>
      <c r="H109" s="6">
        <f>H110+H111</f>
        <v>405.6</v>
      </c>
      <c r="I109" s="4">
        <f t="shared" si="1"/>
        <v>-202.8</v>
      </c>
    </row>
    <row r="110" spans="1:9" ht="57" customHeight="1">
      <c r="A110" s="16" t="s">
        <v>124</v>
      </c>
      <c r="B110" s="13"/>
      <c r="C110" s="13" t="s">
        <v>116</v>
      </c>
      <c r="D110" s="13" t="s">
        <v>113</v>
      </c>
      <c r="E110" s="14">
        <v>8720022</v>
      </c>
      <c r="F110" s="14">
        <v>243</v>
      </c>
      <c r="G110" s="15">
        <v>202.8</v>
      </c>
      <c r="H110" s="6">
        <v>202.8</v>
      </c>
      <c r="I110" s="4">
        <f t="shared" si="1"/>
        <v>0</v>
      </c>
    </row>
    <row r="111" spans="1:9" ht="57" customHeight="1">
      <c r="A111" s="16" t="s">
        <v>84</v>
      </c>
      <c r="B111" s="13"/>
      <c r="C111" s="13" t="s">
        <v>116</v>
      </c>
      <c r="D111" s="13" t="s">
        <v>113</v>
      </c>
      <c r="E111" s="14">
        <v>8720022</v>
      </c>
      <c r="F111" s="14">
        <v>414</v>
      </c>
      <c r="G111" s="15">
        <v>0</v>
      </c>
      <c r="H111" s="6">
        <v>202.8</v>
      </c>
      <c r="I111" s="4"/>
    </row>
    <row r="112" spans="1:9" ht="42">
      <c r="A112" s="16" t="s">
        <v>78</v>
      </c>
      <c r="B112" s="13"/>
      <c r="C112" s="13" t="s">
        <v>116</v>
      </c>
      <c r="D112" s="13" t="s">
        <v>113</v>
      </c>
      <c r="E112" s="14">
        <v>8750000</v>
      </c>
      <c r="F112" s="4"/>
      <c r="G112" s="15">
        <v>700</v>
      </c>
      <c r="H112" s="6">
        <f>H113</f>
        <v>700</v>
      </c>
      <c r="I112" s="4">
        <f t="shared" si="1"/>
        <v>0</v>
      </c>
    </row>
    <row r="113" spans="1:9" ht="51.75" customHeight="1">
      <c r="A113" s="16" t="s">
        <v>79</v>
      </c>
      <c r="B113" s="13"/>
      <c r="C113" s="13" t="s">
        <v>116</v>
      </c>
      <c r="D113" s="13" t="s">
        <v>113</v>
      </c>
      <c r="E113" s="14">
        <v>8750003</v>
      </c>
      <c r="F113" s="4"/>
      <c r="G113" s="15">
        <v>700</v>
      </c>
      <c r="H113" s="6">
        <f>H114</f>
        <v>700</v>
      </c>
      <c r="I113" s="4">
        <f t="shared" si="1"/>
        <v>0</v>
      </c>
    </row>
    <row r="114" spans="1:9" ht="42">
      <c r="A114" s="16" t="s">
        <v>19</v>
      </c>
      <c r="B114" s="13"/>
      <c r="C114" s="13" t="s">
        <v>116</v>
      </c>
      <c r="D114" s="13" t="s">
        <v>113</v>
      </c>
      <c r="E114" s="14">
        <v>8750003</v>
      </c>
      <c r="F114" s="14">
        <v>244</v>
      </c>
      <c r="G114" s="15">
        <v>700</v>
      </c>
      <c r="H114" s="6">
        <v>700</v>
      </c>
      <c r="I114" s="4">
        <f t="shared" si="1"/>
        <v>0</v>
      </c>
    </row>
    <row r="115" spans="1:9" ht="21">
      <c r="A115" s="21" t="s">
        <v>80</v>
      </c>
      <c r="B115" s="9"/>
      <c r="C115" s="9" t="s">
        <v>116</v>
      </c>
      <c r="D115" s="9" t="s">
        <v>114</v>
      </c>
      <c r="E115" s="10"/>
      <c r="F115" s="10"/>
      <c r="G115" s="11">
        <v>14452.5</v>
      </c>
      <c r="H115" s="6">
        <f>H120+H116</f>
        <v>11952.5</v>
      </c>
      <c r="I115" s="4">
        <f t="shared" si="1"/>
        <v>2500</v>
      </c>
    </row>
    <row r="116" spans="1:9" ht="105">
      <c r="A116" s="8" t="s">
        <v>41</v>
      </c>
      <c r="B116" s="9"/>
      <c r="C116" s="9" t="s">
        <v>116</v>
      </c>
      <c r="D116" s="9" t="s">
        <v>114</v>
      </c>
      <c r="E116" s="10">
        <v>8500000</v>
      </c>
      <c r="F116" s="10"/>
      <c r="G116" s="11">
        <f>G117</f>
        <v>0</v>
      </c>
      <c r="H116" s="6">
        <f>H117</f>
        <v>500</v>
      </c>
      <c r="I116" s="4">
        <f>G116-H116</f>
        <v>-500</v>
      </c>
    </row>
    <row r="117" spans="1:9" ht="21">
      <c r="A117" s="8" t="s">
        <v>42</v>
      </c>
      <c r="B117" s="9"/>
      <c r="C117" s="9" t="s">
        <v>116</v>
      </c>
      <c r="D117" s="9" t="s">
        <v>114</v>
      </c>
      <c r="E117" s="10">
        <v>8501014</v>
      </c>
      <c r="F117" s="10"/>
      <c r="G117" s="11">
        <f>G118</f>
        <v>0</v>
      </c>
      <c r="H117" s="6">
        <f>H118</f>
        <v>500</v>
      </c>
      <c r="I117" s="4">
        <f>G117-H117</f>
        <v>-500</v>
      </c>
    </row>
    <row r="118" spans="1:9" ht="42">
      <c r="A118" s="24" t="s">
        <v>19</v>
      </c>
      <c r="B118" s="9"/>
      <c r="C118" s="9" t="s">
        <v>116</v>
      </c>
      <c r="D118" s="9" t="s">
        <v>114</v>
      </c>
      <c r="E118" s="25">
        <v>8501014</v>
      </c>
      <c r="F118" s="10">
        <v>244</v>
      </c>
      <c r="G118" s="11">
        <v>0</v>
      </c>
      <c r="H118" s="6">
        <v>500</v>
      </c>
      <c r="I118" s="4">
        <f>G118-H118</f>
        <v>-500</v>
      </c>
    </row>
    <row r="119" spans="1:9" ht="21">
      <c r="A119" s="21"/>
      <c r="B119" s="9"/>
      <c r="C119" s="9"/>
      <c r="D119" s="9"/>
      <c r="E119" s="10"/>
      <c r="F119" s="10"/>
      <c r="G119" s="11"/>
      <c r="H119" s="6"/>
      <c r="I119" s="4"/>
    </row>
    <row r="120" spans="1:9" ht="105">
      <c r="A120" s="16" t="s">
        <v>59</v>
      </c>
      <c r="B120" s="13"/>
      <c r="C120" s="13" t="s">
        <v>116</v>
      </c>
      <c r="D120" s="13" t="s">
        <v>114</v>
      </c>
      <c r="E120" s="14">
        <v>8700000</v>
      </c>
      <c r="F120" s="14"/>
      <c r="G120" s="15">
        <v>14452.5</v>
      </c>
      <c r="H120" s="6">
        <f>H121+H126</f>
        <v>11452.5</v>
      </c>
      <c r="I120" s="4">
        <f t="shared" si="1"/>
        <v>3000</v>
      </c>
    </row>
    <row r="121" spans="1:9" ht="21">
      <c r="A121" s="16" t="s">
        <v>81</v>
      </c>
      <c r="B121" s="13"/>
      <c r="C121" s="13" t="s">
        <v>116</v>
      </c>
      <c r="D121" s="13" t="s">
        <v>114</v>
      </c>
      <c r="E121" s="14">
        <v>8730000</v>
      </c>
      <c r="F121" s="14"/>
      <c r="G121" s="15">
        <v>10752.5</v>
      </c>
      <c r="H121" s="6">
        <f>H122+H124</f>
        <v>7752.5</v>
      </c>
      <c r="I121" s="4">
        <f t="shared" si="1"/>
        <v>3000</v>
      </c>
    </row>
    <row r="122" spans="1:9" ht="48.75" customHeight="1">
      <c r="A122" s="16" t="s">
        <v>82</v>
      </c>
      <c r="B122" s="13"/>
      <c r="C122" s="13" t="s">
        <v>116</v>
      </c>
      <c r="D122" s="13" t="s">
        <v>114</v>
      </c>
      <c r="E122" s="14">
        <v>8730031</v>
      </c>
      <c r="F122" s="4"/>
      <c r="G122" s="15">
        <v>10552.5</v>
      </c>
      <c r="H122" s="6">
        <f>H123</f>
        <v>7552.5</v>
      </c>
      <c r="I122" s="4">
        <f t="shared" si="1"/>
        <v>3000</v>
      </c>
    </row>
    <row r="123" spans="1:9" ht="77.25" customHeight="1">
      <c r="A123" s="38" t="s">
        <v>19</v>
      </c>
      <c r="B123" s="39"/>
      <c r="C123" s="39" t="s">
        <v>116</v>
      </c>
      <c r="D123" s="39" t="s">
        <v>114</v>
      </c>
      <c r="E123" s="40">
        <v>8730031</v>
      </c>
      <c r="F123" s="40">
        <v>244</v>
      </c>
      <c r="G123" s="15">
        <v>10552.5</v>
      </c>
      <c r="H123" s="41">
        <f>10552.5-3000</f>
        <v>7552.5</v>
      </c>
      <c r="I123" s="4">
        <f t="shared" si="1"/>
        <v>3000</v>
      </c>
    </row>
    <row r="124" spans="1:9" ht="59.25" customHeight="1">
      <c r="A124" s="16" t="s">
        <v>83</v>
      </c>
      <c r="B124" s="13"/>
      <c r="C124" s="13" t="s">
        <v>116</v>
      </c>
      <c r="D124" s="13" t="s">
        <v>114</v>
      </c>
      <c r="E124" s="14">
        <v>8730032</v>
      </c>
      <c r="F124" s="14"/>
      <c r="G124" s="15">
        <v>200</v>
      </c>
      <c r="H124" s="6">
        <f>H125</f>
        <v>200</v>
      </c>
      <c r="I124" s="4">
        <f t="shared" si="1"/>
        <v>0</v>
      </c>
    </row>
    <row r="125" spans="1:9" ht="62.25" customHeight="1">
      <c r="A125" s="16" t="s">
        <v>84</v>
      </c>
      <c r="B125" s="13"/>
      <c r="C125" s="13" t="s">
        <v>116</v>
      </c>
      <c r="D125" s="13" t="s">
        <v>85</v>
      </c>
      <c r="E125" s="14">
        <v>8730032</v>
      </c>
      <c r="F125" s="14">
        <v>414</v>
      </c>
      <c r="G125" s="15">
        <v>200</v>
      </c>
      <c r="H125" s="6">
        <v>200</v>
      </c>
      <c r="I125" s="4">
        <f t="shared" si="1"/>
        <v>0</v>
      </c>
    </row>
    <row r="126" spans="1:9" ht="59.25" customHeight="1">
      <c r="A126" s="16" t="s">
        <v>78</v>
      </c>
      <c r="B126" s="13"/>
      <c r="C126" s="13" t="s">
        <v>116</v>
      </c>
      <c r="D126" s="13" t="s">
        <v>114</v>
      </c>
      <c r="E126" s="14">
        <v>8750000</v>
      </c>
      <c r="F126" s="4"/>
      <c r="G126" s="15">
        <v>3700</v>
      </c>
      <c r="H126" s="6">
        <f>H127+H129</f>
        <v>3700</v>
      </c>
      <c r="I126" s="4">
        <f t="shared" si="1"/>
        <v>0</v>
      </c>
    </row>
    <row r="127" spans="1:9" ht="54" customHeight="1">
      <c r="A127" s="16" t="s">
        <v>86</v>
      </c>
      <c r="B127" s="13"/>
      <c r="C127" s="13" t="s">
        <v>116</v>
      </c>
      <c r="D127" s="13" t="s">
        <v>114</v>
      </c>
      <c r="E127" s="14">
        <v>8750001</v>
      </c>
      <c r="F127" s="4"/>
      <c r="G127" s="15">
        <v>3000</v>
      </c>
      <c r="H127" s="6">
        <f>H128</f>
        <v>3000</v>
      </c>
      <c r="I127" s="4">
        <f t="shared" si="1"/>
        <v>0</v>
      </c>
    </row>
    <row r="128" spans="1:9" ht="73.5" customHeight="1">
      <c r="A128" s="16" t="s">
        <v>19</v>
      </c>
      <c r="B128" s="13"/>
      <c r="C128" s="13" t="s">
        <v>116</v>
      </c>
      <c r="D128" s="13" t="s">
        <v>114</v>
      </c>
      <c r="E128" s="14">
        <v>8750001</v>
      </c>
      <c r="F128" s="14">
        <v>244</v>
      </c>
      <c r="G128" s="15">
        <v>3000</v>
      </c>
      <c r="H128" s="6">
        <v>3000</v>
      </c>
      <c r="I128" s="4">
        <f t="shared" si="1"/>
        <v>0</v>
      </c>
    </row>
    <row r="129" spans="1:9" ht="40.5" customHeight="1">
      <c r="A129" s="16" t="s">
        <v>87</v>
      </c>
      <c r="B129" s="13"/>
      <c r="C129" s="13" t="s">
        <v>116</v>
      </c>
      <c r="D129" s="13" t="s">
        <v>114</v>
      </c>
      <c r="E129" s="14">
        <v>8750002</v>
      </c>
      <c r="F129" s="4"/>
      <c r="G129" s="15">
        <v>700</v>
      </c>
      <c r="H129" s="6">
        <f>H130</f>
        <v>700</v>
      </c>
      <c r="I129" s="4">
        <f t="shared" si="1"/>
        <v>0</v>
      </c>
    </row>
    <row r="130" spans="1:9" ht="74.25" customHeight="1">
      <c r="A130" s="16" t="s">
        <v>19</v>
      </c>
      <c r="B130" s="13"/>
      <c r="C130" s="13" t="s">
        <v>116</v>
      </c>
      <c r="D130" s="13" t="s">
        <v>114</v>
      </c>
      <c r="E130" s="14">
        <v>8750002</v>
      </c>
      <c r="F130" s="14">
        <v>244</v>
      </c>
      <c r="G130" s="15">
        <v>700</v>
      </c>
      <c r="H130" s="6">
        <v>700</v>
      </c>
      <c r="I130" s="4">
        <f t="shared" si="1"/>
        <v>0</v>
      </c>
    </row>
    <row r="131" spans="1:9" ht="21">
      <c r="A131" s="1" t="s">
        <v>88</v>
      </c>
      <c r="B131" s="2"/>
      <c r="C131" s="2" t="s">
        <v>117</v>
      </c>
      <c r="D131" s="2" t="s">
        <v>111</v>
      </c>
      <c r="E131" s="7"/>
      <c r="F131" s="7"/>
      <c r="G131" s="5">
        <v>372.9</v>
      </c>
      <c r="H131" s="6">
        <f>H132</f>
        <v>372.9</v>
      </c>
      <c r="I131" s="4">
        <f t="shared" si="1"/>
        <v>0</v>
      </c>
    </row>
    <row r="132" spans="1:9" ht="36.75" customHeight="1">
      <c r="A132" s="12" t="s">
        <v>89</v>
      </c>
      <c r="B132" s="13"/>
      <c r="C132" s="13" t="s">
        <v>117</v>
      </c>
      <c r="D132" s="13" t="s">
        <v>117</v>
      </c>
      <c r="E132" s="14"/>
      <c r="F132" s="14"/>
      <c r="G132" s="15">
        <v>372.9</v>
      </c>
      <c r="H132" s="6">
        <f>H133</f>
        <v>372.9</v>
      </c>
      <c r="I132" s="4">
        <f t="shared" si="1"/>
        <v>0</v>
      </c>
    </row>
    <row r="133" spans="1:9" ht="60" customHeight="1">
      <c r="A133" s="12" t="s">
        <v>73</v>
      </c>
      <c r="B133" s="13"/>
      <c r="C133" s="13" t="s">
        <v>117</v>
      </c>
      <c r="D133" s="13" t="s">
        <v>117</v>
      </c>
      <c r="E133" s="14">
        <v>8600000</v>
      </c>
      <c r="F133" s="4"/>
      <c r="G133" s="15">
        <v>372.9</v>
      </c>
      <c r="H133" s="6">
        <f>H134</f>
        <v>372.9</v>
      </c>
      <c r="I133" s="4">
        <f t="shared" si="1"/>
        <v>0</v>
      </c>
    </row>
    <row r="134" spans="1:9" ht="21">
      <c r="A134" s="22" t="s">
        <v>90</v>
      </c>
      <c r="B134" s="13"/>
      <c r="C134" s="13" t="s">
        <v>117</v>
      </c>
      <c r="D134" s="13" t="s">
        <v>117</v>
      </c>
      <c r="E134" s="14">
        <v>8601707</v>
      </c>
      <c r="F134" s="14"/>
      <c r="G134" s="15">
        <v>372.9</v>
      </c>
      <c r="H134" s="6">
        <f>H135+H136</f>
        <v>372.9</v>
      </c>
      <c r="I134" s="4">
        <f t="shared" si="1"/>
        <v>0</v>
      </c>
    </row>
    <row r="135" spans="1:9" ht="57" customHeight="1">
      <c r="A135" s="22" t="s">
        <v>91</v>
      </c>
      <c r="B135" s="13"/>
      <c r="C135" s="13" t="s">
        <v>117</v>
      </c>
      <c r="D135" s="13" t="s">
        <v>117</v>
      </c>
      <c r="E135" s="14">
        <v>8601707</v>
      </c>
      <c r="F135" s="14">
        <v>122</v>
      </c>
      <c r="G135" s="15">
        <v>186</v>
      </c>
      <c r="H135" s="6">
        <v>186</v>
      </c>
      <c r="I135" s="4">
        <f t="shared" si="1"/>
        <v>0</v>
      </c>
    </row>
    <row r="136" spans="1:9" ht="65.25" customHeight="1">
      <c r="A136" s="12" t="s">
        <v>19</v>
      </c>
      <c r="B136" s="13"/>
      <c r="C136" s="13" t="s">
        <v>117</v>
      </c>
      <c r="D136" s="13" t="s">
        <v>117</v>
      </c>
      <c r="E136" s="14">
        <v>8601707</v>
      </c>
      <c r="F136" s="14" t="s">
        <v>92</v>
      </c>
      <c r="G136" s="15">
        <v>186.9</v>
      </c>
      <c r="H136" s="6">
        <v>186.9</v>
      </c>
      <c r="I136" s="4">
        <f t="shared" si="1"/>
        <v>0</v>
      </c>
    </row>
    <row r="137" spans="1:9" ht="21">
      <c r="A137" s="1" t="s">
        <v>93</v>
      </c>
      <c r="B137" s="2"/>
      <c r="C137" s="2" t="s">
        <v>118</v>
      </c>
      <c r="D137" s="2" t="s">
        <v>111</v>
      </c>
      <c r="E137" s="7"/>
      <c r="F137" s="7"/>
      <c r="G137" s="5">
        <v>21457</v>
      </c>
      <c r="H137" s="6">
        <f>H138</f>
        <v>21457</v>
      </c>
      <c r="I137" s="4">
        <f t="shared" si="1"/>
        <v>0</v>
      </c>
    </row>
    <row r="138" spans="1:9" ht="21">
      <c r="A138" s="12" t="s">
        <v>94</v>
      </c>
      <c r="B138" s="13"/>
      <c r="C138" s="13" t="s">
        <v>118</v>
      </c>
      <c r="D138" s="13" t="s">
        <v>110</v>
      </c>
      <c r="E138" s="14"/>
      <c r="F138" s="14"/>
      <c r="G138" s="15">
        <v>21457</v>
      </c>
      <c r="H138" s="6">
        <f>H139</f>
        <v>21457</v>
      </c>
      <c r="I138" s="4">
        <f t="shared" si="1"/>
        <v>0</v>
      </c>
    </row>
    <row r="139" spans="1:9" ht="69" customHeight="1">
      <c r="A139" s="16" t="s">
        <v>73</v>
      </c>
      <c r="B139" s="13"/>
      <c r="C139" s="13" t="s">
        <v>118</v>
      </c>
      <c r="D139" s="13" t="s">
        <v>110</v>
      </c>
      <c r="E139" s="14">
        <v>8600000</v>
      </c>
      <c r="F139" s="14"/>
      <c r="G139" s="15">
        <v>21457</v>
      </c>
      <c r="H139" s="6">
        <f>H140+H145</f>
        <v>21457</v>
      </c>
      <c r="I139" s="4">
        <f t="shared" si="1"/>
        <v>0</v>
      </c>
    </row>
    <row r="140" spans="1:9" ht="42">
      <c r="A140" s="16" t="s">
        <v>95</v>
      </c>
      <c r="B140" s="13"/>
      <c r="C140" s="13" t="s">
        <v>118</v>
      </c>
      <c r="D140" s="13" t="s">
        <v>110</v>
      </c>
      <c r="E140" s="14">
        <v>8601600</v>
      </c>
      <c r="F140" s="14"/>
      <c r="G140" s="15">
        <v>20837</v>
      </c>
      <c r="H140" s="6">
        <f>H141+H142+H143+H144</f>
        <v>20837</v>
      </c>
      <c r="I140" s="4">
        <f t="shared" si="1"/>
        <v>0</v>
      </c>
    </row>
    <row r="141" spans="1:9" ht="62.25" customHeight="1">
      <c r="A141" s="16" t="s">
        <v>96</v>
      </c>
      <c r="B141" s="13"/>
      <c r="C141" s="13" t="s">
        <v>118</v>
      </c>
      <c r="D141" s="13" t="s">
        <v>110</v>
      </c>
      <c r="E141" s="14">
        <v>8601600</v>
      </c>
      <c r="F141" s="14">
        <v>111</v>
      </c>
      <c r="G141" s="15">
        <v>13605.3</v>
      </c>
      <c r="H141" s="6">
        <v>13605.3</v>
      </c>
      <c r="I141" s="4">
        <f t="shared" si="1"/>
        <v>0</v>
      </c>
    </row>
    <row r="142" spans="1:9" ht="67.5" customHeight="1">
      <c r="A142" s="16" t="s">
        <v>97</v>
      </c>
      <c r="B142" s="13"/>
      <c r="C142" s="13" t="s">
        <v>118</v>
      </c>
      <c r="D142" s="13" t="s">
        <v>110</v>
      </c>
      <c r="E142" s="14">
        <v>8601600</v>
      </c>
      <c r="F142" s="14">
        <v>112</v>
      </c>
      <c r="G142" s="15">
        <v>1000</v>
      </c>
      <c r="H142" s="6">
        <v>1000</v>
      </c>
      <c r="I142" s="4">
        <f aca="true" t="shared" si="2" ref="I142:I161">G142-H142</f>
        <v>0</v>
      </c>
    </row>
    <row r="143" spans="1:9" ht="54" customHeight="1">
      <c r="A143" s="16" t="s">
        <v>18</v>
      </c>
      <c r="B143" s="13"/>
      <c r="C143" s="13" t="s">
        <v>118</v>
      </c>
      <c r="D143" s="13" t="s">
        <v>110</v>
      </c>
      <c r="E143" s="14">
        <v>8601600</v>
      </c>
      <c r="F143" s="14">
        <v>242</v>
      </c>
      <c r="G143" s="15">
        <v>237.5</v>
      </c>
      <c r="H143" s="6">
        <v>237.5</v>
      </c>
      <c r="I143" s="4">
        <f t="shared" si="2"/>
        <v>0</v>
      </c>
    </row>
    <row r="144" spans="1:9" ht="65.25" customHeight="1">
      <c r="A144" s="16" t="s">
        <v>19</v>
      </c>
      <c r="B144" s="13"/>
      <c r="C144" s="13" t="s">
        <v>118</v>
      </c>
      <c r="D144" s="13" t="s">
        <v>110</v>
      </c>
      <c r="E144" s="14">
        <v>8601600</v>
      </c>
      <c r="F144" s="14">
        <v>244</v>
      </c>
      <c r="G144" s="15">
        <v>5994.2</v>
      </c>
      <c r="H144" s="6">
        <v>5994.2</v>
      </c>
      <c r="I144" s="4">
        <f t="shared" si="2"/>
        <v>0</v>
      </c>
    </row>
    <row r="145" spans="1:9" ht="138" customHeight="1">
      <c r="A145" s="16" t="s">
        <v>98</v>
      </c>
      <c r="B145" s="13"/>
      <c r="C145" s="13" t="s">
        <v>118</v>
      </c>
      <c r="D145" s="13" t="s">
        <v>110</v>
      </c>
      <c r="E145" s="14">
        <v>8600600</v>
      </c>
      <c r="F145" s="4"/>
      <c r="G145" s="15">
        <v>620</v>
      </c>
      <c r="H145" s="6">
        <f>H146</f>
        <v>620</v>
      </c>
      <c r="I145" s="4">
        <f t="shared" si="2"/>
        <v>0</v>
      </c>
    </row>
    <row r="146" spans="1:9" ht="21">
      <c r="A146" s="16" t="s">
        <v>28</v>
      </c>
      <c r="B146" s="13"/>
      <c r="C146" s="13" t="s">
        <v>118</v>
      </c>
      <c r="D146" s="13" t="s">
        <v>110</v>
      </c>
      <c r="E146" s="14">
        <v>8600600</v>
      </c>
      <c r="F146" s="14">
        <v>540</v>
      </c>
      <c r="G146" s="15">
        <v>620</v>
      </c>
      <c r="H146" s="6">
        <v>620</v>
      </c>
      <c r="I146" s="4">
        <f t="shared" si="2"/>
        <v>0</v>
      </c>
    </row>
    <row r="147" spans="1:9" ht="21">
      <c r="A147" s="26" t="s">
        <v>99</v>
      </c>
      <c r="B147" s="2"/>
      <c r="C147" s="2" t="s">
        <v>119</v>
      </c>
      <c r="D147" s="2" t="s">
        <v>111</v>
      </c>
      <c r="E147" s="7"/>
      <c r="F147" s="7"/>
      <c r="G147" s="5">
        <v>1593</v>
      </c>
      <c r="H147" s="6">
        <f>H148+H152</f>
        <v>1593</v>
      </c>
      <c r="I147" s="4">
        <f t="shared" si="2"/>
        <v>0</v>
      </c>
    </row>
    <row r="148" spans="1:9" ht="21">
      <c r="A148" s="16" t="s">
        <v>100</v>
      </c>
      <c r="B148" s="13"/>
      <c r="C148" s="13">
        <v>10</v>
      </c>
      <c r="D148" s="13" t="s">
        <v>110</v>
      </c>
      <c r="E148" s="14"/>
      <c r="F148" s="14"/>
      <c r="G148" s="15">
        <v>1283</v>
      </c>
      <c r="H148" s="6">
        <f>H149</f>
        <v>1283</v>
      </c>
      <c r="I148" s="4">
        <f t="shared" si="2"/>
        <v>0</v>
      </c>
    </row>
    <row r="149" spans="1:9" ht="42">
      <c r="A149" s="16" t="s">
        <v>73</v>
      </c>
      <c r="B149" s="13"/>
      <c r="C149" s="13">
        <v>10</v>
      </c>
      <c r="D149" s="13" t="s">
        <v>110</v>
      </c>
      <c r="E149" s="14">
        <v>8600000</v>
      </c>
      <c r="F149" s="14"/>
      <c r="G149" s="15">
        <v>1283</v>
      </c>
      <c r="H149" s="6">
        <f>H150</f>
        <v>1283</v>
      </c>
      <c r="I149" s="4">
        <f t="shared" si="2"/>
        <v>0</v>
      </c>
    </row>
    <row r="150" spans="1:9" ht="76.5" customHeight="1">
      <c r="A150" s="16" t="s">
        <v>101</v>
      </c>
      <c r="B150" s="13"/>
      <c r="C150" s="13">
        <v>10</v>
      </c>
      <c r="D150" s="13" t="s">
        <v>110</v>
      </c>
      <c r="E150" s="14">
        <v>8601034</v>
      </c>
      <c r="F150" s="14"/>
      <c r="G150" s="15">
        <v>1283</v>
      </c>
      <c r="H150" s="6">
        <f>H151</f>
        <v>1283</v>
      </c>
      <c r="I150" s="4">
        <f t="shared" si="2"/>
        <v>0</v>
      </c>
    </row>
    <row r="151" spans="1:9" ht="69" customHeight="1">
      <c r="A151" s="12" t="s">
        <v>102</v>
      </c>
      <c r="B151" s="13"/>
      <c r="C151" s="13">
        <v>10</v>
      </c>
      <c r="D151" s="13" t="s">
        <v>110</v>
      </c>
      <c r="E151" s="14">
        <v>8601034</v>
      </c>
      <c r="F151" s="14">
        <v>321</v>
      </c>
      <c r="G151" s="15">
        <v>1283</v>
      </c>
      <c r="H151" s="6">
        <v>1283</v>
      </c>
      <c r="I151" s="4">
        <f t="shared" si="2"/>
        <v>0</v>
      </c>
    </row>
    <row r="152" spans="1:9" ht="45" customHeight="1">
      <c r="A152" s="12" t="s">
        <v>103</v>
      </c>
      <c r="B152" s="13"/>
      <c r="C152" s="13">
        <v>10</v>
      </c>
      <c r="D152" s="13" t="s">
        <v>114</v>
      </c>
      <c r="E152" s="4"/>
      <c r="F152" s="4"/>
      <c r="G152" s="15">
        <v>310</v>
      </c>
      <c r="H152" s="6">
        <f>H153</f>
        <v>310</v>
      </c>
      <c r="I152" s="4">
        <f t="shared" si="2"/>
        <v>0</v>
      </c>
    </row>
    <row r="153" spans="1:9" ht="67.5" customHeight="1">
      <c r="A153" s="12" t="s">
        <v>73</v>
      </c>
      <c r="B153" s="13"/>
      <c r="C153" s="13">
        <v>10</v>
      </c>
      <c r="D153" s="13" t="s">
        <v>114</v>
      </c>
      <c r="E153" s="14">
        <v>8600000</v>
      </c>
      <c r="F153" s="4"/>
      <c r="G153" s="15">
        <v>310</v>
      </c>
      <c r="H153" s="6">
        <f>H154</f>
        <v>310</v>
      </c>
      <c r="I153" s="4">
        <f t="shared" si="2"/>
        <v>0</v>
      </c>
    </row>
    <row r="154" spans="1:9" ht="42">
      <c r="A154" s="12" t="s">
        <v>104</v>
      </c>
      <c r="B154" s="13"/>
      <c r="C154" s="13">
        <v>10</v>
      </c>
      <c r="D154" s="13" t="s">
        <v>114</v>
      </c>
      <c r="E154" s="14">
        <v>8601035</v>
      </c>
      <c r="F154" s="4"/>
      <c r="G154" s="15">
        <v>310</v>
      </c>
      <c r="H154" s="6">
        <f>H155</f>
        <v>310</v>
      </c>
      <c r="I154" s="4">
        <f t="shared" si="2"/>
        <v>0</v>
      </c>
    </row>
    <row r="155" spans="1:9" ht="62.25" customHeight="1">
      <c r="A155" s="12" t="s">
        <v>102</v>
      </c>
      <c r="B155" s="13"/>
      <c r="C155" s="13">
        <v>10</v>
      </c>
      <c r="D155" s="13" t="s">
        <v>114</v>
      </c>
      <c r="E155" s="14">
        <v>8601035</v>
      </c>
      <c r="F155" s="14">
        <v>321</v>
      </c>
      <c r="G155" s="15">
        <v>310</v>
      </c>
      <c r="H155" s="6">
        <v>310</v>
      </c>
      <c r="I155" s="4">
        <f t="shared" si="2"/>
        <v>0</v>
      </c>
    </row>
    <row r="156" spans="1:9" ht="21">
      <c r="A156" s="1" t="s">
        <v>105</v>
      </c>
      <c r="B156" s="2"/>
      <c r="C156" s="2">
        <v>11</v>
      </c>
      <c r="D156" s="2" t="s">
        <v>111</v>
      </c>
      <c r="E156" s="7"/>
      <c r="F156" s="7"/>
      <c r="G156" s="5">
        <v>128.4</v>
      </c>
      <c r="H156" s="6">
        <f>H157</f>
        <v>128.4</v>
      </c>
      <c r="I156" s="4">
        <f t="shared" si="2"/>
        <v>0</v>
      </c>
    </row>
    <row r="157" spans="1:9" ht="41.25" customHeight="1">
      <c r="A157" s="12" t="s">
        <v>106</v>
      </c>
      <c r="B157" s="13"/>
      <c r="C157" s="13">
        <v>11</v>
      </c>
      <c r="D157" s="13" t="s">
        <v>116</v>
      </c>
      <c r="E157" s="14"/>
      <c r="F157" s="14"/>
      <c r="G157" s="15">
        <v>128.4</v>
      </c>
      <c r="H157" s="6">
        <f>H158</f>
        <v>128.4</v>
      </c>
      <c r="I157" s="4">
        <f t="shared" si="2"/>
        <v>0</v>
      </c>
    </row>
    <row r="158" spans="1:9" ht="66.75" customHeight="1">
      <c r="A158" s="16" t="s">
        <v>73</v>
      </c>
      <c r="B158" s="13"/>
      <c r="C158" s="13">
        <v>11</v>
      </c>
      <c r="D158" s="13" t="s">
        <v>116</v>
      </c>
      <c r="E158" s="14">
        <v>8600000</v>
      </c>
      <c r="F158" s="14"/>
      <c r="G158" s="15">
        <v>128.4</v>
      </c>
      <c r="H158" s="6">
        <f>H159</f>
        <v>128.4</v>
      </c>
      <c r="I158" s="4">
        <f t="shared" si="2"/>
        <v>0</v>
      </c>
    </row>
    <row r="159" spans="1:9" ht="48.75" customHeight="1">
      <c r="A159" s="16" t="s">
        <v>107</v>
      </c>
      <c r="B159" s="13"/>
      <c r="C159" s="13">
        <v>11</v>
      </c>
      <c r="D159" s="13" t="s">
        <v>116</v>
      </c>
      <c r="E159" s="14">
        <v>8601136</v>
      </c>
      <c r="F159" s="14"/>
      <c r="G159" s="15">
        <v>128.4</v>
      </c>
      <c r="H159" s="6">
        <f>H160</f>
        <v>128.4</v>
      </c>
      <c r="I159" s="4">
        <f t="shared" si="2"/>
        <v>0</v>
      </c>
    </row>
    <row r="160" spans="1:9" ht="69.75" customHeight="1">
      <c r="A160" s="16" t="s">
        <v>19</v>
      </c>
      <c r="B160" s="13"/>
      <c r="C160" s="13">
        <v>11</v>
      </c>
      <c r="D160" s="13" t="s">
        <v>116</v>
      </c>
      <c r="E160" s="14">
        <v>8601136</v>
      </c>
      <c r="F160" s="14">
        <v>244</v>
      </c>
      <c r="G160" s="15">
        <v>128.4</v>
      </c>
      <c r="H160" s="6">
        <v>128.4</v>
      </c>
      <c r="I160" s="4">
        <f t="shared" si="2"/>
        <v>0</v>
      </c>
    </row>
    <row r="161" spans="1:9" ht="21">
      <c r="A161" s="27" t="s">
        <v>108</v>
      </c>
      <c r="B161" s="2"/>
      <c r="C161" s="2"/>
      <c r="D161" s="2"/>
      <c r="E161" s="7"/>
      <c r="F161" s="7"/>
      <c r="G161" s="5">
        <v>105446.6</v>
      </c>
      <c r="H161" s="6">
        <f>H9+H19</f>
        <v>105446.59999999998</v>
      </c>
      <c r="I161" s="4">
        <f t="shared" si="2"/>
        <v>0</v>
      </c>
    </row>
    <row r="162" ht="21">
      <c r="A162" s="32"/>
    </row>
  </sheetData>
  <sheetProtection/>
  <autoFilter ref="A8:J118"/>
  <mergeCells count="5">
    <mergeCell ref="A5:G5"/>
    <mergeCell ref="A6:G6"/>
    <mergeCell ref="A1:A3"/>
    <mergeCell ref="B1:B3"/>
    <mergeCell ref="C1:C3"/>
  </mergeCells>
  <printOptions/>
  <pageMargins left="0.7086614173228347" right="0.31496062992125984" top="0.5511811023622047" bottom="0.5511811023622047" header="0.31496062992125984" footer="0.31496062992125984"/>
  <pageSetup fitToHeight="0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Пинкевич</dc:creator>
  <cp:keywords/>
  <dc:description/>
  <cp:lastModifiedBy>Макеева</cp:lastModifiedBy>
  <cp:lastPrinted>2014-12-12T07:13:22Z</cp:lastPrinted>
  <dcterms:created xsi:type="dcterms:W3CDTF">2014-12-07T18:42:26Z</dcterms:created>
  <dcterms:modified xsi:type="dcterms:W3CDTF">2014-12-12T07:25:10Z</dcterms:modified>
  <cp:category/>
  <cp:version/>
  <cp:contentType/>
  <cp:contentStatus/>
</cp:coreProperties>
</file>