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Дох 6мес.2015" sheetId="1" r:id="rId1"/>
    <sheet name="Лист3" sheetId="3" r:id="rId2"/>
  </sheets>
  <definedNames>
    <definedName name="_xlnm.Print_Titles" localSheetId="0">'Дох 6мес.2015'!$6:$6</definedName>
  </definedNames>
  <calcPr calcId="145621" refMode="R1C1"/>
</workbook>
</file>

<file path=xl/calcChain.xml><?xml version="1.0" encoding="utf-8"?>
<calcChain xmlns="http://schemas.openxmlformats.org/spreadsheetml/2006/main">
  <c r="E27" i="1" l="1"/>
  <c r="E7" i="1" s="1"/>
  <c r="F7" i="3" l="1"/>
  <c r="G20" i="3" l="1"/>
  <c r="G22" i="3"/>
  <c r="E22" i="3"/>
  <c r="G6" i="3"/>
  <c r="F37" i="3"/>
  <c r="F19" i="3"/>
  <c r="F18" i="3"/>
  <c r="F15" i="3"/>
  <c r="F14" i="3"/>
  <c r="F13" i="3"/>
  <c r="F36" i="3"/>
  <c r="F25" i="3"/>
  <c r="F22" i="3"/>
  <c r="F20" i="3"/>
  <c r="F17" i="3"/>
  <c r="F11" i="3" l="1"/>
  <c r="F9" i="3"/>
  <c r="E27" i="3"/>
  <c r="D27" i="3"/>
  <c r="E25" i="3"/>
  <c r="D25" i="3"/>
  <c r="D22" i="3"/>
  <c r="E20" i="3"/>
  <c r="D20" i="3"/>
  <c r="E17" i="3"/>
  <c r="D17" i="3"/>
  <c r="E12" i="3"/>
  <c r="D12" i="3"/>
  <c r="E10" i="3"/>
  <c r="D10" i="3"/>
  <c r="E8" i="3"/>
  <c r="E38" i="3" s="1"/>
  <c r="D8" i="3"/>
  <c r="D38" i="3" s="1"/>
  <c r="D7" i="3" l="1"/>
  <c r="E7" i="3"/>
  <c r="E22" i="1"/>
  <c r="D27" i="1" l="1"/>
  <c r="E25" i="1"/>
  <c r="E10" i="1" l="1"/>
  <c r="D10" i="1"/>
  <c r="E20" i="1"/>
  <c r="D20" i="1"/>
  <c r="E8" i="1" l="1"/>
  <c r="D8" i="1"/>
  <c r="D25" i="1" l="1"/>
  <c r="D22" i="1"/>
  <c r="E12" i="1"/>
  <c r="D12" i="1"/>
  <c r="E17" i="1"/>
  <c r="E38" i="1" s="1"/>
  <c r="D17" i="1"/>
  <c r="D7" i="1" l="1"/>
  <c r="D38" i="1"/>
</calcChain>
</file>

<file path=xl/sharedStrings.xml><?xml version="1.0" encoding="utf-8"?>
<sst xmlns="http://schemas.openxmlformats.org/spreadsheetml/2006/main" count="140" uniqueCount="71">
  <si>
    <t>Код</t>
  </si>
  <si>
    <t>Наименование</t>
  </si>
  <si>
    <t>ДОХОДЫ</t>
  </si>
  <si>
    <t>Налоги на прибыль, доходы</t>
  </si>
  <si>
    <t>-налоги на доходы физических лиц</t>
  </si>
  <si>
    <t>Налог на имущество</t>
  </si>
  <si>
    <t>-земельный налог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</si>
  <si>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</si>
  <si>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</si>
  <si>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-доходы, получаемые в виде арендной платы за земельные участки, государственная  собственность на которые не разграничена и которые расположены в границах поселений , а также средства от продажи права продажи права на заключения договоров аренды указанных земельных участков.</t>
  </si>
  <si>
    <t>-доходы от сдачи в аренду имущества, находящегося в оперативной управлении органов государственной власти, органов местного самоуправления,государственных внебюджетных фондов и созданных ими учреждений ( за исключением имущества муниципальных автономных учреждений).</t>
  </si>
  <si>
    <t>Доходы от оказания платных услуг и компенсации затрат государства</t>
  </si>
  <si>
    <t>-прочие доходы от оказания платных услуг (работ) получателями средств бюджетов поселений.</t>
  </si>
  <si>
    <t>Доходы от продажи материальных и нематериальных активов.</t>
  </si>
  <si>
    <t>-доходы от реализации иного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</si>
  <si>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-доходы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</si>
  <si>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Прочие неналоговые доходы</t>
  </si>
  <si>
    <t>-невыясненные поступления, зачисляемые  в бюджеты муниципальных районов</t>
  </si>
  <si>
    <t>Безвозмездные поступления</t>
  </si>
  <si>
    <t>-субвенции бюджетам поселений на осуществлении первичного воинского учета на территориях, где отсутствуют военные комиссариаты</t>
  </si>
  <si>
    <t>-межбюджетные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</si>
  <si>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-прочие безвозмездные поступления в бюджеты поселений</t>
  </si>
  <si>
    <t>ВСЕГО ДОХОДОВ</t>
  </si>
  <si>
    <t>182 101000000000000000</t>
  </si>
  <si>
    <t>182 10102000010000100</t>
  </si>
  <si>
    <t>182 10600000000000000</t>
  </si>
  <si>
    <t>182 10601000000000100</t>
  </si>
  <si>
    <t>182 10604000020000100</t>
  </si>
  <si>
    <t>182 10606000000000100</t>
  </si>
  <si>
    <t>182 10900000000000100</t>
  </si>
  <si>
    <t>001 11100000000000000</t>
  </si>
  <si>
    <t>001 11105010000000100</t>
  </si>
  <si>
    <t>001 11300000000000100</t>
  </si>
  <si>
    <t>001 11301995100000100</t>
  </si>
  <si>
    <t>001 11400000000000000</t>
  </si>
  <si>
    <t>001 11402053100000400</t>
  </si>
  <si>
    <t>001 11406013100000400</t>
  </si>
  <si>
    <t>001 11700000000000000</t>
  </si>
  <si>
    <t>001 11701050100000100</t>
  </si>
  <si>
    <t>001 20000000000000000</t>
  </si>
  <si>
    <t>001 20202999100000100</t>
  </si>
  <si>
    <t>001 20203015000000100</t>
  </si>
  <si>
    <t>001 20204012000000100</t>
  </si>
  <si>
    <t>субвенции местным бюджетам на выполнение передаваемых полномочий субъектов Российской Федерации</t>
  </si>
  <si>
    <t>001 20202077100000 151</t>
  </si>
  <si>
    <t>Субсидии бюджетам поселений на бюджетные инвестиции в объекты капитального строительства собственности муниципальных образований</t>
  </si>
  <si>
    <t>001 11105030000000100</t>
  </si>
  <si>
    <t>001 21905000100000100</t>
  </si>
  <si>
    <t>Возврат остатков субсидий,субвенций и иных межбюджетных трансфертов, имеющих целевое назначение, прошлых лет из бюджетов поселений</t>
  </si>
  <si>
    <t>182 10300000000000000</t>
  </si>
  <si>
    <t>182 10302000000000100</t>
  </si>
  <si>
    <t>Налоги на товары(работы, услуги)реализуемые на территории Российской Федерации</t>
  </si>
  <si>
    <t xml:space="preserve"> Доходы о уплаты акцизов</t>
  </si>
  <si>
    <r>
      <t>-</t>
    </r>
    <r>
      <rPr>
        <sz val="14"/>
        <color theme="1"/>
        <rFont val="Times New Roman"/>
        <family val="1"/>
        <charset val="204"/>
      </rPr>
      <t xml:space="preserve"> Налог на имущество физических лиц</t>
    </r>
  </si>
  <si>
    <r>
      <t>-</t>
    </r>
    <r>
      <rPr>
        <sz val="14"/>
        <color rgb="FF000000"/>
        <rFont val="Times New Roman"/>
        <family val="1"/>
        <charset val="204"/>
      </rPr>
      <t>транспортный налог</t>
    </r>
  </si>
  <si>
    <r>
      <t>-</t>
    </r>
    <r>
      <rPr>
        <sz val="14"/>
        <color rgb="FF000000"/>
        <rFont val="Times New Roman"/>
        <family val="1"/>
        <charset val="204"/>
      </rPr>
      <t>прочие субсидии бюджетам поселений</t>
    </r>
  </si>
  <si>
    <t>План  на 2015 год.(тыс. руб.)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</si>
  <si>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</si>
  <si>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001 20202216130000 100</t>
  </si>
  <si>
    <t>001 20203024100000000</t>
  </si>
  <si>
    <t>к Постановлению администрации поселения</t>
  </si>
  <si>
    <t>Приложение № 2</t>
  </si>
  <si>
    <t xml:space="preserve">Показатели исполнения по доходам 
бюджета МО Кузьмоловское городское поселение Всеволожский район  Ленинградской области за 6 месяцев 2015 года   по кодам классификации доходов бюджетов
</t>
  </si>
  <si>
    <t>Исполнено за 6 мес.2015г.(тыс. руб.)</t>
  </si>
  <si>
    <t>001 20705020130000100</t>
  </si>
  <si>
    <t>001 20705030130000100</t>
  </si>
  <si>
    <t>Поступления от денежных пожертвований, предоставляемых физическими лицами получателям средств бюджетов городских поселений</t>
  </si>
  <si>
    <t>Прочие субсидии бюджетам городских поселений</t>
  </si>
  <si>
    <t>001 20202999130000 100</t>
  </si>
  <si>
    <t xml:space="preserve">от  28.07.2015         № 252          </t>
  </si>
  <si>
    <t>к Постановлению администрации МО Кузьмоловское городское поселение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</si>
</sst>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NewRomanPSMT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4" fillId="0" borderId="0" xfId="0" applyFont="1" applyFill="1" applyAlignment="1">
      <alignment horizontal="right" vertical="center"/>
    </xf>
    <xf numFmtId="0" fontId="5" fillId="0" borderId="0" xfId="0" applyFont="1" applyFill="1"/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 indent="12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 indent="13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4" fontId="5" fillId="0" borderId="0" xfId="0" applyNumberFormat="1" applyFont="1" applyFill="1"/>
    <xf numFmtId="0" fontId="4" fillId="0" borderId="0" xfId="0" applyFont="1" applyFill="1"/>
    <xf numFmtId="4" fontId="4" fillId="0" borderId="0" xfId="0" applyNumberFormat="1" applyFont="1" applyFill="1"/>
    <xf numFmtId="0" fontId="2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42"/>
  <sheetViews>
    <sheetView tabSelected="1" topLeftCell="A12" zoomScale="85" zoomScaleNormal="85" workbookViewId="0">
      <selection activeCell="E10" activeCellId="7" sqref="E8 E12 E17 E20 E22 E27 E25 E10"/>
    </sheetView>
  </sheetViews>
  <sheetFormatPr defaultRowHeight="18.75"/>
  <cols>
    <col min="1" max="1" width="4" style="2" customWidth="1"/>
    <col min="2" max="2" width="33.7109375" style="2" customWidth="1"/>
    <col min="3" max="3" width="64" style="2" customWidth="1"/>
    <col min="4" max="4" width="27.140625" style="2" customWidth="1"/>
    <col min="5" max="5" width="22.42578125" style="2" customWidth="1"/>
    <col min="6" max="16384" width="9.140625" style="2"/>
  </cols>
  <sheetData>
    <row r="1" spans="2:5">
      <c r="B1" s="1"/>
      <c r="E1" s="1" t="s">
        <v>61</v>
      </c>
    </row>
    <row r="2" spans="2:5" ht="37.5" customHeight="1">
      <c r="B2" s="1"/>
      <c r="D2" s="25" t="s">
        <v>70</v>
      </c>
      <c r="E2" s="25"/>
    </row>
    <row r="3" spans="2:5">
      <c r="B3" s="1"/>
      <c r="E3" s="1" t="s">
        <v>69</v>
      </c>
    </row>
    <row r="4" spans="2:5" ht="67.5" customHeight="1">
      <c r="B4" s="24" t="s">
        <v>62</v>
      </c>
      <c r="C4" s="24"/>
      <c r="D4" s="24"/>
    </row>
    <row r="5" spans="2:5" hidden="1">
      <c r="B5" s="3"/>
    </row>
    <row r="6" spans="2:5" ht="69" customHeight="1">
      <c r="B6" s="4" t="s">
        <v>0</v>
      </c>
      <c r="C6" s="5" t="s">
        <v>1</v>
      </c>
      <c r="D6" s="4" t="s">
        <v>56</v>
      </c>
      <c r="E6" s="4" t="s">
        <v>63</v>
      </c>
    </row>
    <row r="7" spans="2:5" ht="18.75" customHeight="1">
      <c r="B7" s="6"/>
      <c r="C7" s="7" t="s">
        <v>2</v>
      </c>
      <c r="D7" s="8">
        <f>D8+D12+D16+D17+D20+D22+D25+D27+D10</f>
        <v>114935.49999999999</v>
      </c>
      <c r="E7" s="8">
        <f>E8+E12+E16+E17+E20+E22+E25+E27+E10</f>
        <v>48786.7</v>
      </c>
    </row>
    <row r="8" spans="2:5" ht="37.5" customHeight="1">
      <c r="B8" s="6" t="s">
        <v>23</v>
      </c>
      <c r="C8" s="9" t="s">
        <v>3</v>
      </c>
      <c r="D8" s="8">
        <f>D9</f>
        <v>21277.8</v>
      </c>
      <c r="E8" s="8">
        <f>E9</f>
        <v>8930.6</v>
      </c>
    </row>
    <row r="9" spans="2:5" ht="26.25" customHeight="1">
      <c r="B9" s="10" t="s">
        <v>24</v>
      </c>
      <c r="C9" s="11" t="s">
        <v>4</v>
      </c>
      <c r="D9" s="12">
        <v>21277.8</v>
      </c>
      <c r="E9" s="12">
        <v>8930.6</v>
      </c>
    </row>
    <row r="10" spans="2:5" ht="37.5">
      <c r="B10" s="6" t="s">
        <v>49</v>
      </c>
      <c r="C10" s="9" t="s">
        <v>51</v>
      </c>
      <c r="D10" s="8">
        <f>D11</f>
        <v>175.2</v>
      </c>
      <c r="E10" s="8">
        <f>E11</f>
        <v>69.3</v>
      </c>
    </row>
    <row r="11" spans="2:5" ht="24" customHeight="1">
      <c r="B11" s="10" t="s">
        <v>50</v>
      </c>
      <c r="C11" s="11" t="s">
        <v>52</v>
      </c>
      <c r="D11" s="12">
        <v>175.2</v>
      </c>
      <c r="E11" s="12">
        <v>69.3</v>
      </c>
    </row>
    <row r="12" spans="2:5">
      <c r="B12" s="6" t="s">
        <v>25</v>
      </c>
      <c r="C12" s="9" t="s">
        <v>5</v>
      </c>
      <c r="D12" s="8">
        <f>D13+D14+D15</f>
        <v>33487.4</v>
      </c>
      <c r="E12" s="8">
        <f>E13+E14+E15</f>
        <v>18230.2</v>
      </c>
    </row>
    <row r="13" spans="2:5" ht="22.5" customHeight="1">
      <c r="B13" s="10" t="s">
        <v>26</v>
      </c>
      <c r="C13" s="11" t="s">
        <v>53</v>
      </c>
      <c r="D13" s="12">
        <v>2398.1</v>
      </c>
      <c r="E13" s="12">
        <v>435.3</v>
      </c>
    </row>
    <row r="14" spans="2:5" ht="37.5" customHeight="1">
      <c r="B14" s="10" t="s">
        <v>27</v>
      </c>
      <c r="C14" s="9" t="s">
        <v>54</v>
      </c>
      <c r="D14" s="12">
        <v>6308.5</v>
      </c>
      <c r="E14" s="13">
        <v>858.6</v>
      </c>
    </row>
    <row r="15" spans="2:5" ht="36" customHeight="1">
      <c r="B15" s="10" t="s">
        <v>28</v>
      </c>
      <c r="C15" s="11" t="s">
        <v>6</v>
      </c>
      <c r="D15" s="12">
        <v>24780.799999999999</v>
      </c>
      <c r="E15" s="12">
        <v>16936.3</v>
      </c>
    </row>
    <row r="16" spans="2:5" ht="60" hidden="1" customHeight="1">
      <c r="B16" s="6" t="s">
        <v>29</v>
      </c>
      <c r="C16" s="9" t="s">
        <v>7</v>
      </c>
      <c r="D16" s="8">
        <v>0</v>
      </c>
      <c r="E16" s="8">
        <v>0</v>
      </c>
    </row>
    <row r="17" spans="2:5" ht="58.5" customHeight="1">
      <c r="B17" s="6" t="s">
        <v>30</v>
      </c>
      <c r="C17" s="9" t="s">
        <v>8</v>
      </c>
      <c r="D17" s="8">
        <f>D18+D19</f>
        <v>27860.2</v>
      </c>
      <c r="E17" s="8">
        <f>E18+E19</f>
        <v>11677.1</v>
      </c>
    </row>
    <row r="18" spans="2:5" ht="119.25" customHeight="1">
      <c r="B18" s="10" t="s">
        <v>31</v>
      </c>
      <c r="C18" s="11" t="s">
        <v>9</v>
      </c>
      <c r="D18" s="8">
        <v>19126.900000000001</v>
      </c>
      <c r="E18" s="12">
        <v>7888.1</v>
      </c>
    </row>
    <row r="19" spans="2:5" ht="128.25" customHeight="1">
      <c r="B19" s="10" t="s">
        <v>46</v>
      </c>
      <c r="C19" s="11" t="s">
        <v>10</v>
      </c>
      <c r="D19" s="8">
        <v>8733.2999999999993</v>
      </c>
      <c r="E19" s="12">
        <v>3789</v>
      </c>
    </row>
    <row r="20" spans="2:5" ht="37.5">
      <c r="B20" s="6" t="s">
        <v>32</v>
      </c>
      <c r="C20" s="9" t="s">
        <v>11</v>
      </c>
      <c r="D20" s="8">
        <f>D21+0</f>
        <v>2811.5</v>
      </c>
      <c r="E20" s="8">
        <f>E21+0</f>
        <v>1290.7</v>
      </c>
    </row>
    <row r="21" spans="2:5" ht="63" customHeight="1">
      <c r="B21" s="10" t="s">
        <v>33</v>
      </c>
      <c r="C21" s="14" t="s">
        <v>12</v>
      </c>
      <c r="D21" s="8">
        <v>2811.5</v>
      </c>
      <c r="E21" s="12">
        <v>1290.7</v>
      </c>
    </row>
    <row r="22" spans="2:5" ht="37.5">
      <c r="B22" s="6" t="s">
        <v>34</v>
      </c>
      <c r="C22" s="9" t="s">
        <v>13</v>
      </c>
      <c r="D22" s="8">
        <f>D23+D24</f>
        <v>7846</v>
      </c>
      <c r="E22" s="8">
        <f>E23+E24</f>
        <v>5207.5999999999995</v>
      </c>
    </row>
    <row r="23" spans="2:5" ht="131.25" customHeight="1">
      <c r="B23" s="15" t="s">
        <v>35</v>
      </c>
      <c r="C23" s="16" t="s">
        <v>14</v>
      </c>
      <c r="D23" s="8">
        <v>6927.5</v>
      </c>
      <c r="E23" s="12">
        <v>4679.2</v>
      </c>
    </row>
    <row r="24" spans="2:5" ht="87" customHeight="1">
      <c r="B24" s="15" t="s">
        <v>36</v>
      </c>
      <c r="C24" s="14" t="s">
        <v>15</v>
      </c>
      <c r="D24" s="8">
        <v>918.5</v>
      </c>
      <c r="E24" s="12">
        <v>528.4</v>
      </c>
    </row>
    <row r="25" spans="2:5">
      <c r="B25" s="6" t="s">
        <v>37</v>
      </c>
      <c r="C25" s="9" t="s">
        <v>16</v>
      </c>
      <c r="D25" s="8">
        <f>D26</f>
        <v>0</v>
      </c>
      <c r="E25" s="8">
        <f>E26</f>
        <v>1</v>
      </c>
    </row>
    <row r="26" spans="2:5" ht="37.5">
      <c r="B26" s="10" t="s">
        <v>38</v>
      </c>
      <c r="C26" s="11" t="s">
        <v>17</v>
      </c>
      <c r="D26" s="8"/>
      <c r="E26" s="12">
        <v>1</v>
      </c>
    </row>
    <row r="27" spans="2:5">
      <c r="B27" s="6" t="s">
        <v>39</v>
      </c>
      <c r="C27" s="9" t="s">
        <v>18</v>
      </c>
      <c r="D27" s="8">
        <f>SUM(D28:D37)</f>
        <v>21477.4</v>
      </c>
      <c r="E27" s="8">
        <f>SUM(E28:E37)</f>
        <v>3380.2</v>
      </c>
    </row>
    <row r="28" spans="2:5" ht="69" hidden="1" customHeight="1">
      <c r="B28" s="10" t="s">
        <v>44</v>
      </c>
      <c r="C28" s="11" t="s">
        <v>45</v>
      </c>
      <c r="D28" s="8"/>
      <c r="E28" s="12"/>
    </row>
    <row r="29" spans="2:5" ht="72" hidden="1" customHeight="1">
      <c r="B29" s="10" t="s">
        <v>40</v>
      </c>
      <c r="C29" s="9" t="s">
        <v>55</v>
      </c>
      <c r="D29" s="8"/>
      <c r="E29" s="13"/>
    </row>
    <row r="30" spans="2:5" ht="66.75" customHeight="1">
      <c r="B30" s="10" t="s">
        <v>41</v>
      </c>
      <c r="C30" s="16" t="s">
        <v>19</v>
      </c>
      <c r="D30" s="8">
        <v>409.5</v>
      </c>
      <c r="E30" s="12">
        <v>227.2</v>
      </c>
    </row>
    <row r="31" spans="2:5" ht="63" customHeight="1">
      <c r="B31" s="10" t="s">
        <v>59</v>
      </c>
      <c r="C31" s="16" t="s">
        <v>43</v>
      </c>
      <c r="D31" s="8">
        <v>2</v>
      </c>
      <c r="E31" s="12">
        <v>2</v>
      </c>
    </row>
    <row r="32" spans="2:5" ht="81.75" customHeight="1">
      <c r="B32" s="15" t="s">
        <v>42</v>
      </c>
      <c r="C32" s="17" t="s">
        <v>20</v>
      </c>
      <c r="D32" s="8">
        <v>500</v>
      </c>
      <c r="E32" s="12">
        <v>0</v>
      </c>
    </row>
    <row r="33" spans="2:5" ht="138" customHeight="1">
      <c r="B33" s="15" t="s">
        <v>58</v>
      </c>
      <c r="C33" s="17" t="s">
        <v>57</v>
      </c>
      <c r="D33" s="8">
        <v>738.7</v>
      </c>
      <c r="E33" s="12">
        <v>738.7</v>
      </c>
    </row>
    <row r="34" spans="2:5" ht="54" customHeight="1">
      <c r="B34" s="15" t="s">
        <v>68</v>
      </c>
      <c r="C34" s="17" t="s">
        <v>67</v>
      </c>
      <c r="D34" s="8">
        <v>17827.3</v>
      </c>
      <c r="E34" s="12">
        <v>232.6</v>
      </c>
    </row>
    <row r="35" spans="2:5" ht="69.75" customHeight="1">
      <c r="B35" s="10" t="s">
        <v>64</v>
      </c>
      <c r="C35" s="16" t="s">
        <v>66</v>
      </c>
      <c r="D35" s="8"/>
      <c r="E35" s="12">
        <v>192</v>
      </c>
    </row>
    <row r="36" spans="2:5" ht="45.75" customHeight="1">
      <c r="B36" s="10" t="s">
        <v>65</v>
      </c>
      <c r="C36" s="16" t="s">
        <v>21</v>
      </c>
      <c r="D36" s="8">
        <v>1999.9</v>
      </c>
      <c r="E36" s="12">
        <v>2680.7</v>
      </c>
    </row>
    <row r="37" spans="2:5" ht="70.5" customHeight="1">
      <c r="B37" s="10" t="s">
        <v>47</v>
      </c>
      <c r="C37" s="11" t="s">
        <v>48</v>
      </c>
      <c r="D37" s="8"/>
      <c r="E37" s="13">
        <v>-693</v>
      </c>
    </row>
    <row r="38" spans="2:5">
      <c r="B38" s="18" t="s">
        <v>22</v>
      </c>
      <c r="C38" s="19"/>
      <c r="D38" s="8">
        <f>D8+D12+D16+D17+D20+D22+D25+D27+D10</f>
        <v>114935.49999999999</v>
      </c>
      <c r="E38" s="8">
        <f>E8+E12+E16+E17+E20+E22+E25+E27+E10</f>
        <v>48786.7</v>
      </c>
    </row>
    <row r="39" spans="2:5">
      <c r="B39" s="20"/>
      <c r="D39" s="21"/>
      <c r="E39" s="21"/>
    </row>
    <row r="40" spans="2:5">
      <c r="B40" s="22"/>
      <c r="C40" s="22"/>
      <c r="D40" s="23"/>
      <c r="E40" s="21"/>
    </row>
    <row r="41" spans="2:5">
      <c r="B41" s="22"/>
      <c r="C41" s="22"/>
      <c r="D41" s="22"/>
    </row>
    <row r="42" spans="2:5">
      <c r="B42" s="22"/>
      <c r="C42" s="22"/>
      <c r="D42" s="22"/>
    </row>
  </sheetData>
  <mergeCells count="2">
    <mergeCell ref="B4:D4"/>
    <mergeCell ref="D2:E2"/>
  </mergeCells>
  <pageMargins left="0.70866141732283472" right="0.31496062992125984" top="0.35433070866141736" bottom="0" header="0.19685039370078741" footer="0"/>
  <pageSetup paperSize="9" scale="60" fitToHeight="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2"/>
  <sheetViews>
    <sheetView zoomScale="80" zoomScaleNormal="80" workbookViewId="0">
      <selection activeCell="E3" sqref="E3"/>
    </sheetView>
  </sheetViews>
  <sheetFormatPr defaultRowHeight="18.75"/>
  <cols>
    <col min="1" max="1" width="4" style="2" customWidth="1"/>
    <col min="2" max="2" width="33.7109375" style="2" customWidth="1"/>
    <col min="3" max="3" width="89.5703125" style="2" customWidth="1"/>
    <col min="4" max="4" width="27.140625" style="2" customWidth="1"/>
    <col min="5" max="5" width="22.42578125" style="2" customWidth="1"/>
    <col min="6" max="6" width="18.42578125" style="2" customWidth="1"/>
    <col min="7" max="7" width="7.5703125" style="2" customWidth="1"/>
    <col min="8" max="16384" width="9.140625" style="2"/>
  </cols>
  <sheetData>
    <row r="1" spans="2:7">
      <c r="B1" s="1"/>
      <c r="E1" s="1" t="s">
        <v>61</v>
      </c>
    </row>
    <row r="2" spans="2:7">
      <c r="B2" s="1"/>
      <c r="E2" s="1" t="s">
        <v>60</v>
      </c>
    </row>
    <row r="3" spans="2:7">
      <c r="B3" s="1"/>
      <c r="E3" s="1" t="s">
        <v>69</v>
      </c>
    </row>
    <row r="4" spans="2:7" ht="67.5" customHeight="1">
      <c r="B4" s="24" t="s">
        <v>62</v>
      </c>
      <c r="C4" s="24"/>
      <c r="D4" s="24"/>
      <c r="G4" s="2">
        <v>48087.199999999997</v>
      </c>
    </row>
    <row r="5" spans="2:7" hidden="1">
      <c r="B5" s="3"/>
    </row>
    <row r="6" spans="2:7" ht="69" customHeight="1">
      <c r="B6" s="4" t="s">
        <v>0</v>
      </c>
      <c r="C6" s="5" t="s">
        <v>1</v>
      </c>
      <c r="D6" s="4" t="s">
        <v>56</v>
      </c>
      <c r="E6" s="4" t="s">
        <v>63</v>
      </c>
      <c r="G6" s="21">
        <f>G4/D7*100</f>
        <v>41.838422419530957</v>
      </c>
    </row>
    <row r="7" spans="2:7" ht="18.75" customHeight="1">
      <c r="B7" s="6"/>
      <c r="C7" s="7" t="s">
        <v>2</v>
      </c>
      <c r="D7" s="8">
        <f>D8+D12+D16+D17+D20+D22+D25+D27+D10</f>
        <v>114935.49999999999</v>
      </c>
      <c r="E7" s="8">
        <f>E8+E12+E16+E17+E20+E22+E25+E27+E10</f>
        <v>48786.7</v>
      </c>
      <c r="F7" s="2">
        <f>E7/D7</f>
        <v>0.42447024635556468</v>
      </c>
    </row>
    <row r="8" spans="2:7" ht="37.5" customHeight="1">
      <c r="B8" s="6" t="s">
        <v>23</v>
      </c>
      <c r="C8" s="9" t="s">
        <v>3</v>
      </c>
      <c r="D8" s="8">
        <f>D9</f>
        <v>21277.8</v>
      </c>
      <c r="E8" s="8">
        <f>E9</f>
        <v>8930.6</v>
      </c>
    </row>
    <row r="9" spans="2:7" ht="26.25" customHeight="1">
      <c r="B9" s="10" t="s">
        <v>24</v>
      </c>
      <c r="C9" s="11" t="s">
        <v>4</v>
      </c>
      <c r="D9" s="12">
        <v>21277.8</v>
      </c>
      <c r="E9" s="12">
        <v>8930.6</v>
      </c>
      <c r="F9" s="2">
        <f>E9/G4</f>
        <v>0.1857167811808548</v>
      </c>
    </row>
    <row r="10" spans="2:7" ht="37.5">
      <c r="B10" s="6" t="s">
        <v>49</v>
      </c>
      <c r="C10" s="9" t="s">
        <v>51</v>
      </c>
      <c r="D10" s="8">
        <f>D11</f>
        <v>175.2</v>
      </c>
      <c r="E10" s="8">
        <f>E11</f>
        <v>69.3</v>
      </c>
    </row>
    <row r="11" spans="2:7" ht="24" customHeight="1">
      <c r="B11" s="10" t="s">
        <v>50</v>
      </c>
      <c r="C11" s="11" t="s">
        <v>52</v>
      </c>
      <c r="D11" s="12">
        <v>175.2</v>
      </c>
      <c r="E11" s="12">
        <v>69.3</v>
      </c>
      <c r="F11" s="2">
        <f>E11/G4</f>
        <v>1.4411319436357284E-3</v>
      </c>
    </row>
    <row r="12" spans="2:7">
      <c r="B12" s="6" t="s">
        <v>25</v>
      </c>
      <c r="C12" s="9" t="s">
        <v>5</v>
      </c>
      <c r="D12" s="8">
        <f>D13+D14+D15</f>
        <v>33487.4</v>
      </c>
      <c r="E12" s="8">
        <f>E13+E14+E15</f>
        <v>18230.2</v>
      </c>
    </row>
    <row r="13" spans="2:7" ht="22.5" customHeight="1">
      <c r="B13" s="10" t="s">
        <v>26</v>
      </c>
      <c r="C13" s="11" t="s">
        <v>53</v>
      </c>
      <c r="D13" s="12">
        <v>2398.1</v>
      </c>
      <c r="E13" s="12">
        <v>435.3</v>
      </c>
      <c r="F13" s="2">
        <f>E13/G4</f>
        <v>9.052304979287629E-3</v>
      </c>
    </row>
    <row r="14" spans="2:7" ht="37.5" customHeight="1">
      <c r="B14" s="10" t="s">
        <v>27</v>
      </c>
      <c r="C14" s="9" t="s">
        <v>54</v>
      </c>
      <c r="D14" s="12">
        <v>6308.5</v>
      </c>
      <c r="E14" s="13">
        <v>858.6</v>
      </c>
      <c r="F14" s="2">
        <f>E14/G4</f>
        <v>1.7855063301668635E-2</v>
      </c>
    </row>
    <row r="15" spans="2:7" ht="36" customHeight="1">
      <c r="B15" s="10" t="s">
        <v>28</v>
      </c>
      <c r="C15" s="11" t="s">
        <v>6</v>
      </c>
      <c r="D15" s="12">
        <v>24780.799999999999</v>
      </c>
      <c r="E15" s="12">
        <v>16936.3</v>
      </c>
      <c r="F15" s="2">
        <f>E15/G4</f>
        <v>0.35219975378063184</v>
      </c>
    </row>
    <row r="16" spans="2:7" ht="60" hidden="1" customHeight="1">
      <c r="B16" s="6" t="s">
        <v>29</v>
      </c>
      <c r="C16" s="9" t="s">
        <v>7</v>
      </c>
      <c r="D16" s="8">
        <v>0</v>
      </c>
      <c r="E16" s="8">
        <v>0</v>
      </c>
    </row>
    <row r="17" spans="2:7" ht="50.25" customHeight="1">
      <c r="B17" s="6" t="s">
        <v>30</v>
      </c>
      <c r="C17" s="9" t="s">
        <v>8</v>
      </c>
      <c r="D17" s="8">
        <f>D18+D19</f>
        <v>27860.2</v>
      </c>
      <c r="E17" s="8">
        <f>E18+E19</f>
        <v>11677.1</v>
      </c>
      <c r="F17" s="2">
        <f>E17/G4</f>
        <v>0.24283177228035738</v>
      </c>
    </row>
    <row r="18" spans="2:7" ht="100.5" customHeight="1">
      <c r="B18" s="10" t="s">
        <v>31</v>
      </c>
      <c r="C18" s="11" t="s">
        <v>9</v>
      </c>
      <c r="D18" s="8">
        <v>19126.900000000001</v>
      </c>
      <c r="E18" s="12">
        <v>7888.1</v>
      </c>
      <c r="F18" s="2">
        <f>E18/G4</f>
        <v>0.16403741536209221</v>
      </c>
    </row>
    <row r="19" spans="2:7" ht="104.25" customHeight="1">
      <c r="B19" s="10" t="s">
        <v>46</v>
      </c>
      <c r="C19" s="11" t="s">
        <v>10</v>
      </c>
      <c r="D19" s="8">
        <v>8733.2999999999993</v>
      </c>
      <c r="E19" s="12">
        <v>3789</v>
      </c>
      <c r="F19" s="2">
        <f>E19/G4</f>
        <v>7.8794356918265154E-2</v>
      </c>
    </row>
    <row r="20" spans="2:7" ht="37.5">
      <c r="B20" s="6" t="s">
        <v>32</v>
      </c>
      <c r="C20" s="9" t="s">
        <v>11</v>
      </c>
      <c r="D20" s="8">
        <f>D21+0</f>
        <v>2811.5</v>
      </c>
      <c r="E20" s="8">
        <f>E21+0</f>
        <v>1290.7</v>
      </c>
      <c r="F20" s="2">
        <f>E20/G4</f>
        <v>2.6840822505781167E-2</v>
      </c>
      <c r="G20" s="2">
        <f>E20/D20*100</f>
        <v>45.907878356749066</v>
      </c>
    </row>
    <row r="21" spans="2:7" ht="63" customHeight="1">
      <c r="B21" s="10" t="s">
        <v>33</v>
      </c>
      <c r="C21" s="14" t="s">
        <v>12</v>
      </c>
      <c r="D21" s="8">
        <v>2811.5</v>
      </c>
      <c r="E21" s="12">
        <v>1290.7</v>
      </c>
    </row>
    <row r="22" spans="2:7">
      <c r="B22" s="6" t="s">
        <v>34</v>
      </c>
      <c r="C22" s="9" t="s">
        <v>13</v>
      </c>
      <c r="D22" s="8">
        <f>D23+D24</f>
        <v>7846</v>
      </c>
      <c r="E22" s="8">
        <f>E23+E24</f>
        <v>5207.5999999999995</v>
      </c>
      <c r="F22" s="2">
        <f>E22/G4</f>
        <v>0.10829493087557603</v>
      </c>
      <c r="G22" s="8">
        <f>E22/D22*100</f>
        <v>66.372673973999483</v>
      </c>
    </row>
    <row r="23" spans="2:7" ht="93.75">
      <c r="B23" s="15" t="s">
        <v>35</v>
      </c>
      <c r="C23" s="16" t="s">
        <v>14</v>
      </c>
      <c r="D23" s="8">
        <v>6927.5</v>
      </c>
      <c r="E23" s="12">
        <v>4679.2</v>
      </c>
    </row>
    <row r="24" spans="2:7" ht="56.25" customHeight="1">
      <c r="B24" s="15" t="s">
        <v>36</v>
      </c>
      <c r="C24" s="14" t="s">
        <v>15</v>
      </c>
      <c r="D24" s="8">
        <v>918.5</v>
      </c>
      <c r="E24" s="12">
        <v>528.4</v>
      </c>
    </row>
    <row r="25" spans="2:7">
      <c r="B25" s="6" t="s">
        <v>37</v>
      </c>
      <c r="C25" s="9" t="s">
        <v>16</v>
      </c>
      <c r="D25" s="8">
        <f>D26</f>
        <v>0</v>
      </c>
      <c r="E25" s="8">
        <f>E26</f>
        <v>1</v>
      </c>
      <c r="F25" s="2">
        <f>E25/G4</f>
        <v>2.0795554742218304E-5</v>
      </c>
    </row>
    <row r="26" spans="2:7" ht="37.5">
      <c r="B26" s="10" t="s">
        <v>38</v>
      </c>
      <c r="C26" s="11" t="s">
        <v>17</v>
      </c>
      <c r="D26" s="8"/>
      <c r="E26" s="12">
        <v>1</v>
      </c>
    </row>
    <row r="27" spans="2:7">
      <c r="B27" s="6" t="s">
        <v>39</v>
      </c>
      <c r="C27" s="9" t="s">
        <v>18</v>
      </c>
      <c r="D27" s="8">
        <f>SUM(D28:D37)</f>
        <v>21477.4</v>
      </c>
      <c r="E27" s="8">
        <f>SUM(E28:E37)</f>
        <v>3380.2</v>
      </c>
    </row>
    <row r="28" spans="2:7" ht="69" hidden="1" customHeight="1">
      <c r="B28" s="10" t="s">
        <v>44</v>
      </c>
      <c r="C28" s="11" t="s">
        <v>45</v>
      </c>
      <c r="D28" s="8"/>
      <c r="E28" s="12"/>
    </row>
    <row r="29" spans="2:7" ht="72" hidden="1" customHeight="1">
      <c r="B29" s="10" t="s">
        <v>40</v>
      </c>
      <c r="C29" s="9" t="s">
        <v>55</v>
      </c>
      <c r="D29" s="8"/>
      <c r="E29" s="13"/>
    </row>
    <row r="30" spans="2:7" ht="46.5" customHeight="1">
      <c r="B30" s="10" t="s">
        <v>41</v>
      </c>
      <c r="C30" s="16" t="s">
        <v>19</v>
      </c>
      <c r="D30" s="8">
        <v>409.5</v>
      </c>
      <c r="E30" s="12">
        <v>227.2</v>
      </c>
    </row>
    <row r="31" spans="2:7" ht="42" customHeight="1">
      <c r="B31" s="10" t="s">
        <v>59</v>
      </c>
      <c r="C31" s="16" t="s">
        <v>43</v>
      </c>
      <c r="D31" s="8">
        <v>2</v>
      </c>
      <c r="E31" s="12">
        <v>2</v>
      </c>
    </row>
    <row r="32" spans="2:7" ht="81.75" customHeight="1">
      <c r="B32" s="15" t="s">
        <v>42</v>
      </c>
      <c r="C32" s="17" t="s">
        <v>20</v>
      </c>
      <c r="D32" s="8">
        <v>500</v>
      </c>
      <c r="E32" s="12">
        <v>0</v>
      </c>
    </row>
    <row r="33" spans="2:6" ht="88.5" customHeight="1">
      <c r="B33" s="15" t="s">
        <v>58</v>
      </c>
      <c r="C33" s="17" t="s">
        <v>57</v>
      </c>
      <c r="D33" s="8">
        <v>738.7</v>
      </c>
      <c r="E33" s="12">
        <v>738.7</v>
      </c>
    </row>
    <row r="34" spans="2:6" ht="88.5" customHeight="1">
      <c r="B34" s="15" t="s">
        <v>68</v>
      </c>
      <c r="C34" s="17" t="s">
        <v>67</v>
      </c>
      <c r="D34" s="8">
        <v>17827.3</v>
      </c>
      <c r="E34" s="12">
        <v>232.6</v>
      </c>
    </row>
    <row r="35" spans="2:6" ht="45.75" customHeight="1">
      <c r="B35" s="10" t="s">
        <v>64</v>
      </c>
      <c r="C35" s="16" t="s">
        <v>66</v>
      </c>
      <c r="D35" s="8"/>
      <c r="E35" s="12">
        <v>192</v>
      </c>
    </row>
    <row r="36" spans="2:6" ht="45.75" customHeight="1">
      <c r="B36" s="10" t="s">
        <v>65</v>
      </c>
      <c r="C36" s="16" t="s">
        <v>21</v>
      </c>
      <c r="D36" s="8">
        <v>1999.9</v>
      </c>
      <c r="E36" s="12">
        <v>2680.7</v>
      </c>
      <c r="F36" s="2">
        <f>E36/G4</f>
        <v>5.5746643597464604E-2</v>
      </c>
    </row>
    <row r="37" spans="2:6" ht="47.25" customHeight="1">
      <c r="B37" s="10" t="s">
        <v>47</v>
      </c>
      <c r="C37" s="11" t="s">
        <v>48</v>
      </c>
      <c r="D37" s="8"/>
      <c r="E37" s="13">
        <v>-693</v>
      </c>
      <c r="F37" s="2">
        <f>E37/G4</f>
        <v>-1.4411319436357286E-2</v>
      </c>
    </row>
    <row r="38" spans="2:6">
      <c r="B38" s="18" t="s">
        <v>22</v>
      </c>
      <c r="C38" s="19"/>
      <c r="D38" s="8">
        <f>D8+D12+D16+D17+D20+D22+D25+D27+D10</f>
        <v>114935.49999999999</v>
      </c>
      <c r="E38" s="8">
        <f>E8+E12+E16+E17+E20+E22+E25+E27+E10</f>
        <v>48786.7</v>
      </c>
    </row>
    <row r="39" spans="2:6">
      <c r="B39" s="20"/>
      <c r="D39" s="21"/>
      <c r="E39" s="21"/>
    </row>
    <row r="40" spans="2:6">
      <c r="B40" s="22"/>
      <c r="C40" s="22"/>
      <c r="D40" s="23"/>
      <c r="E40" s="21"/>
    </row>
    <row r="41" spans="2:6">
      <c r="B41" s="22"/>
      <c r="C41" s="22"/>
      <c r="D41" s="22"/>
    </row>
    <row r="42" spans="2:6">
      <c r="B42" s="22"/>
      <c r="C42" s="22"/>
      <c r="D42" s="22"/>
    </row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Дох 6мес.2015</vt:lpstr>
      <vt:lpstr>Лист3</vt:lpstr>
      <vt:lpstr>'Дох 6мес.2015'!Заголовки_для_печати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Бухгалтерия</dc:creator>
  <cp:lastModifiedBy>Пинкевич</cp:lastModifiedBy>
  <cp:lastPrinted>2015-08-04T08:42:40Z</cp:lastPrinted>
  <dcterms:created xsi:type="dcterms:W3CDTF">2013-10-07T08:36:29Z</dcterms:created>
  <dcterms:modified xsi:type="dcterms:W3CDTF">2015-08-04T12:48:59Z</dcterms:modified>
</cp:coreProperties>
</file>