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8" windowWidth="15456" windowHeight="1030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Лист1!$A$8:$J$118</definedName>
    <definedName name="_xlnm.Print_Titles" localSheetId="0">Лист1!$7:$7</definedName>
  </definedNames>
  <calcPr calcId="125725"/>
</workbook>
</file>

<file path=xl/calcChain.xml><?xml version="1.0" encoding="utf-8"?>
<calcChain xmlns="http://schemas.openxmlformats.org/spreadsheetml/2006/main">
  <c r="J53" i="1"/>
  <c r="H53"/>
  <c r="H42"/>
  <c r="J136"/>
  <c r="J135" s="1"/>
  <c r="H136"/>
  <c r="J131"/>
  <c r="J130" s="1"/>
  <c r="J129" s="1"/>
  <c r="J128" s="1"/>
  <c r="H131"/>
  <c r="J102"/>
  <c r="H102"/>
  <c r="J98"/>
  <c r="J97" s="1"/>
  <c r="H98"/>
  <c r="J80"/>
  <c r="H80"/>
  <c r="J157"/>
  <c r="J156" s="1"/>
  <c r="J155" s="1"/>
  <c r="J154" s="1"/>
  <c r="J152"/>
  <c r="J151" s="1"/>
  <c r="J150" s="1"/>
  <c r="J147"/>
  <c r="J146" s="1"/>
  <c r="J145" s="1"/>
  <c r="J142"/>
  <c r="J140"/>
  <c r="J126"/>
  <c r="J124"/>
  <c r="J121"/>
  <c r="J120" s="1"/>
  <c r="J117"/>
  <c r="J116" s="1"/>
  <c r="J112"/>
  <c r="J111" s="1"/>
  <c r="J109"/>
  <c r="J108" s="1"/>
  <c r="J104"/>
  <c r="J95"/>
  <c r="J94" s="1"/>
  <c r="J90"/>
  <c r="J89" s="1"/>
  <c r="J88" s="1"/>
  <c r="J86"/>
  <c r="J85" s="1"/>
  <c r="J82"/>
  <c r="J78"/>
  <c r="J76"/>
  <c r="J70"/>
  <c r="J68"/>
  <c r="J63"/>
  <c r="J62" s="1"/>
  <c r="J61" s="1"/>
  <c r="J60" s="1"/>
  <c r="J58"/>
  <c r="J56"/>
  <c r="J54"/>
  <c r="J51"/>
  <c r="J50" s="1"/>
  <c r="J48"/>
  <c r="J46"/>
  <c r="J44"/>
  <c r="J42"/>
  <c r="J38"/>
  <c r="J37" s="1"/>
  <c r="J35"/>
  <c r="J34" s="1"/>
  <c r="J33" s="1"/>
  <c r="J31"/>
  <c r="J28"/>
  <c r="J26"/>
  <c r="J23"/>
  <c r="J22" s="1"/>
  <c r="J15"/>
  <c r="J13"/>
  <c r="J101" l="1"/>
  <c r="J100" s="1"/>
  <c r="J93" s="1"/>
  <c r="J134"/>
  <c r="J133" s="1"/>
  <c r="J67"/>
  <c r="J66" s="1"/>
  <c r="J65" s="1"/>
  <c r="J41"/>
  <c r="J123"/>
  <c r="J12"/>
  <c r="J11" s="1"/>
  <c r="J10" s="1"/>
  <c r="J9" s="1"/>
  <c r="J75"/>
  <c r="J74" s="1"/>
  <c r="J73" s="1"/>
  <c r="J144"/>
  <c r="J25"/>
  <c r="J21" s="1"/>
  <c r="J84"/>
  <c r="H142"/>
  <c r="H82"/>
  <c r="H44"/>
  <c r="J40" l="1"/>
  <c r="J20" s="1"/>
  <c r="J119"/>
  <c r="J115" s="1"/>
  <c r="J92" s="1"/>
  <c r="J72"/>
  <c r="H109"/>
  <c r="I109" s="1"/>
  <c r="I110"/>
  <c r="H104"/>
  <c r="I107"/>
  <c r="I103"/>
  <c r="I106"/>
  <c r="I81"/>
  <c r="H51"/>
  <c r="H28"/>
  <c r="I30"/>
  <c r="J19" l="1"/>
  <c r="J159" s="1"/>
  <c r="H108"/>
  <c r="H112"/>
  <c r="H111" s="1"/>
  <c r="H147"/>
  <c r="I118" l="1"/>
  <c r="H117"/>
  <c r="H116" s="1"/>
  <c r="G117"/>
  <c r="H121"/>
  <c r="I96"/>
  <c r="H95"/>
  <c r="H94" s="1"/>
  <c r="G95"/>
  <c r="G94" s="1"/>
  <c r="H97"/>
  <c r="I97" s="1"/>
  <c r="I98"/>
  <c r="I99"/>
  <c r="I121" l="1"/>
  <c r="H120"/>
  <c r="I117"/>
  <c r="I94"/>
  <c r="G116"/>
  <c r="I116" s="1"/>
  <c r="I95"/>
  <c r="H157" l="1"/>
  <c r="H156" s="1"/>
  <c r="H155" s="1"/>
  <c r="H152"/>
  <c r="H151" s="1"/>
  <c r="H150" s="1"/>
  <c r="I150" s="1"/>
  <c r="H146"/>
  <c r="H145" s="1"/>
  <c r="H140"/>
  <c r="H130"/>
  <c r="H129" s="1"/>
  <c r="H124"/>
  <c r="H126"/>
  <c r="I104"/>
  <c r="H90"/>
  <c r="H86"/>
  <c r="I80"/>
  <c r="H78"/>
  <c r="I78" s="1"/>
  <c r="H76"/>
  <c r="H70"/>
  <c r="I70" s="1"/>
  <c r="H68"/>
  <c r="H63"/>
  <c r="H62" s="1"/>
  <c r="H61" s="1"/>
  <c r="H58"/>
  <c r="I58" s="1"/>
  <c r="H56"/>
  <c r="I56" s="1"/>
  <c r="H54"/>
  <c r="I51"/>
  <c r="H48"/>
  <c r="I48" s="1"/>
  <c r="I44"/>
  <c r="H38"/>
  <c r="H37" s="1"/>
  <c r="I37" s="1"/>
  <c r="H35"/>
  <c r="H34" s="1"/>
  <c r="H33" s="1"/>
  <c r="I33" s="1"/>
  <c r="I14"/>
  <c r="I16"/>
  <c r="I17"/>
  <c r="I18"/>
  <c r="I24"/>
  <c r="I27"/>
  <c r="I29"/>
  <c r="I32"/>
  <c r="I47"/>
  <c r="I36"/>
  <c r="I39"/>
  <c r="I43"/>
  <c r="I45"/>
  <c r="I49"/>
  <c r="I52"/>
  <c r="I55"/>
  <c r="I57"/>
  <c r="I59"/>
  <c r="I64"/>
  <c r="I69"/>
  <c r="I71"/>
  <c r="I77"/>
  <c r="I79"/>
  <c r="I87"/>
  <c r="I91"/>
  <c r="I105"/>
  <c r="I122"/>
  <c r="I125"/>
  <c r="I127"/>
  <c r="I132"/>
  <c r="I137"/>
  <c r="I138"/>
  <c r="I139"/>
  <c r="I141"/>
  <c r="I149"/>
  <c r="I153"/>
  <c r="I158"/>
  <c r="H46"/>
  <c r="I46" s="1"/>
  <c r="H31"/>
  <c r="I31" s="1"/>
  <c r="I28"/>
  <c r="H26"/>
  <c r="H23"/>
  <c r="H22" s="1"/>
  <c r="I22" s="1"/>
  <c r="H15"/>
  <c r="I15" s="1"/>
  <c r="H13"/>
  <c r="I13" s="1"/>
  <c r="I140" l="1"/>
  <c r="H135"/>
  <c r="I90"/>
  <c r="H89"/>
  <c r="H88" s="1"/>
  <c r="I88" s="1"/>
  <c r="I86"/>
  <c r="H85"/>
  <c r="I85" s="1"/>
  <c r="H67"/>
  <c r="H66" s="1"/>
  <c r="H65" s="1"/>
  <c r="I65" s="1"/>
  <c r="I136"/>
  <c r="H134"/>
  <c r="H133" s="1"/>
  <c r="I133" s="1"/>
  <c r="H75"/>
  <c r="H74" s="1"/>
  <c r="H73" s="1"/>
  <c r="I73" s="1"/>
  <c r="H25"/>
  <c r="I25" s="1"/>
  <c r="H123"/>
  <c r="I123" s="1"/>
  <c r="H50"/>
  <c r="I50" s="1"/>
  <c r="I26"/>
  <c r="I23"/>
  <c r="I157"/>
  <c r="I155"/>
  <c r="H154"/>
  <c r="I154" s="1"/>
  <c r="I156"/>
  <c r="I152"/>
  <c r="I151"/>
  <c r="H144"/>
  <c r="I144" s="1"/>
  <c r="I147"/>
  <c r="I146"/>
  <c r="I145"/>
  <c r="I131"/>
  <c r="I129"/>
  <c r="H128"/>
  <c r="I128" s="1"/>
  <c r="I130"/>
  <c r="I126"/>
  <c r="I124"/>
  <c r="H101"/>
  <c r="H100" s="1"/>
  <c r="I102"/>
  <c r="I108"/>
  <c r="I76"/>
  <c r="I68"/>
  <c r="I63"/>
  <c r="H60"/>
  <c r="I60" s="1"/>
  <c r="I61"/>
  <c r="I62"/>
  <c r="I53"/>
  <c r="I54"/>
  <c r="H41"/>
  <c r="H40" s="1"/>
  <c r="I42"/>
  <c r="I38"/>
  <c r="I35"/>
  <c r="I34"/>
  <c r="H12"/>
  <c r="H11" s="1"/>
  <c r="H21" l="1"/>
  <c r="I21" s="1"/>
  <c r="I41"/>
  <c r="I40"/>
  <c r="I120"/>
  <c r="H119"/>
  <c r="I100"/>
  <c r="H93"/>
  <c r="I89"/>
  <c r="I12"/>
  <c r="I134"/>
  <c r="I135"/>
  <c r="I101"/>
  <c r="H84"/>
  <c r="I84" s="1"/>
  <c r="I75"/>
  <c r="I74"/>
  <c r="I66"/>
  <c r="I67"/>
  <c r="H20" l="1"/>
  <c r="I20" s="1"/>
  <c r="I119"/>
  <c r="H115"/>
  <c r="H10"/>
  <c r="I11"/>
  <c r="I93"/>
  <c r="H72"/>
  <c r="I115" l="1"/>
  <c r="H92"/>
  <c r="I92" s="1"/>
  <c r="H9"/>
  <c r="I9" s="1"/>
  <c r="I10"/>
  <c r="I72"/>
  <c r="H19" l="1"/>
  <c r="I19" s="1"/>
  <c r="H159" l="1"/>
  <c r="I159" s="1"/>
</calcChain>
</file>

<file path=xl/sharedStrings.xml><?xml version="1.0" encoding="utf-8"?>
<sst xmlns="http://schemas.openxmlformats.org/spreadsheetml/2006/main" count="423" uniqueCount="129">
  <si>
    <t>ВЕДОМСТВЕННАЯ   СТРУКТУРА  РАСХОДОВ</t>
  </si>
  <si>
    <t>бюджета муниципального образования  Кузьмоловское городское  поселение Всеволожского муниципального района Ленинградской области на 2015 год</t>
  </si>
  <si>
    <t>наименование</t>
  </si>
  <si>
    <t>Код ГР</t>
  </si>
  <si>
    <t>Рз</t>
  </si>
  <si>
    <t>ПР</t>
  </si>
  <si>
    <t>ЦСР</t>
  </si>
  <si>
    <t>ВР</t>
  </si>
  <si>
    <t xml:space="preserve"> Сумма (тыс. руб.) </t>
  </si>
  <si>
    <t>Совет депутатов муниципального образования Кузьмоловское городское поселение Всеволожского муниципального района Ленинградской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</si>
  <si>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</si>
  <si>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</si>
  <si>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</t>
  </si>
  <si>
    <t>Непрограммные расходы. Расходы на выплаты по оплате труда работников органов местного самоуправления в рамках обеспечения деятельности главы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</si>
  <si>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</si>
  <si>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самоуправления. Совет депутатов</t>
  </si>
  <si>
    <t>Иные выплаты персоналу государственных (муниципальных) органов, за исключением фонда оплаты труда</t>
  </si>
  <si>
    <t>122 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</si>
  <si>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</si>
  <si>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</si>
  <si>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</si>
  <si>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Расходы на обеспечение функций органов местного самоуправления – глава администрации</t>
  </si>
  <si>
    <t>Расходы на выплаты по оплате туда работников органов местного самоуправления в рамках обеспечения деятельности главы администрации МО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</si>
  <si>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</si>
  <si>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- администрации</t>
  </si>
  <si>
    <t>Расходы на выплаты по оплате труда работников органов местного самоуправления в рамках обеспечение деятельности администрации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</si>
  <si>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администрации  муниципального образования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</si>
  <si>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</si>
  <si>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</si>
  <si>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Расходы на выполнение передаваемых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</si>
  <si>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</si>
  <si>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Обеспечение проведения выборов</t>
  </si>
  <si>
    <t>Проведение выборов в представительные органы МО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</si>
  <si>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</si>
  <si>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"Кузьмоловское городское поселение" Всеволожского муниципального района Ленинградской области</t>
  </si>
  <si>
    <t>Резервные средства</t>
  </si>
  <si>
    <t>Другие общегосударственные вопросы</t>
  </si>
  <si>
    <t>Другие общегосударственные расходы</t>
  </si>
  <si>
    <t>Выполнение других обязательств государства в части закупок прочих товаров, работ и услуг для муниципальных нужд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</si>
  <si>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</si>
  <si>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>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</si>
  <si>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>Муниципальная программа  "Управление имуществом и земельными отношениями на территории МО Кузьмоловское городское поселение Всеволожского муниципального района Ленинградской области в  2015 году"</t>
  </si>
  <si>
    <t>Содержание имущества казны</t>
  </si>
  <si>
    <t>Муниципальная программа «Социальное развитие МО Кузьмоловское городское поселение на 2015 год»</t>
  </si>
  <si>
    <t>Организация работы с людьми пожилого возраста</t>
  </si>
  <si>
    <t>Организация работы с многодетными семьями</t>
  </si>
  <si>
    <t>Организация работы с людьми с ограниченными возможностями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</si>
  <si>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</si>
  <si>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</si>
  <si>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</si>
  <si>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</si>
  <si>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</si>
  <si>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Кузьмоловское городское поселение на 2015 год»</t>
  </si>
  <si>
    <t>Мероприятия по защите населения и территорий от чрезвычайных ситуаций</t>
  </si>
  <si>
    <t>Мероприятия по пожарной безопасности</t>
  </si>
  <si>
    <t>НАЦИОНАЛЬНАЯ ЭКОНОМИКА</t>
  </si>
  <si>
    <t>Дорожное хозяйство(дорожные фонды)</t>
  </si>
  <si>
    <t>Муниципальная программа "Развитие и ремонт объектов жилищно-коммунального комплекса муниципального образования кузьмоловское городское поселение Всеволожского муниципального района Ленинградской области на 2015 год"</t>
  </si>
  <si>
    <t>Подпрограмма:   Ремонт автомобильных дорог, подъездов к дворовым территориям, пешеходных дорожек, площадок для парковки автомобильного транспорта</t>
  </si>
  <si>
    <t>Капитальный ремонт и ремонт автомобильных дорог общего пользования местного значения, в т.ч. в населенных пунктах</t>
  </si>
  <si>
    <t>Капитальный ремонт и ремонт дворовых территорий многоквартирных домов, проездов к дворовым территориям многоквавртирных домов в населенных пунктах</t>
  </si>
  <si>
    <t>Проектирование и строительство (реконструкция) автомобильных дорог общего пользования местного значения и  искусственных сооружений на них</t>
  </si>
  <si>
    <t>Муниципальная программа " Управление имущественными и земельными отношениями на территории МО Кузьмоловское городское поселение на 2015 год"</t>
  </si>
  <si>
    <t>Мероприятия в области строительства, архитектуры и градостроительства</t>
  </si>
  <si>
    <t>Муниципальная программа "Развитие и ремонт объектов жилищно-коммунального комплекса муниципального образования  Кузьмоловское городское поселение Всеволожского муниципального района Ленинградской области на 2015 год"</t>
  </si>
  <si>
    <t>Подпрограмма: Проектно - изыскательские работы</t>
  </si>
  <si>
    <t>Разработка проектно-сметной документации комплексного развития земельного участка, расположенного на территории дер. Куялово Всеволожского района Ленинградской области</t>
  </si>
  <si>
    <t>ЖИЛИЩНО-КОММУНАЛЬНОЕ ХОЗЯЙСТВО</t>
  </si>
  <si>
    <t>Коммунальное хозяйство</t>
  </si>
  <si>
    <t>Муниципальная программа «Социальное развитие  МО Кузьмоловское городское поселение на 2015 год»</t>
  </si>
  <si>
    <t>Субсидия на возмещение выпадающих доходов  МКП «Кузьмоловская баня»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</si>
  <si>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</si>
  <si>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Подпрограмма:   Ремонт объектов коммунального хозяйства</t>
  </si>
  <si>
    <t>Мероприятия в области коммунального хозяйства по содержанию имущества</t>
  </si>
  <si>
    <t>Подпрограмма: Содержание объектов жилищно - коммунального комплекса</t>
  </si>
  <si>
    <t>Обслуживание объектов ливневой канализации</t>
  </si>
  <si>
    <t>Благоустройство</t>
  </si>
  <si>
    <t>Подпрограмма: Благоустройство</t>
  </si>
  <si>
    <t>Мероприятия по благоустройству городских округов и поселений</t>
  </si>
  <si>
    <t>Содержание территорий общего пользования  поселения</t>
  </si>
  <si>
    <t>Обслуживание линий наружного освещения</t>
  </si>
  <si>
    <t>ОБРАЗОВАНИЕ</t>
  </si>
  <si>
    <t>Молодежная политика и оздоровление детей</t>
  </si>
  <si>
    <t>Развитие молодежной политики на территории МО Кузьмоловское ГП</t>
  </si>
  <si>
    <t>244 </t>
  </si>
  <si>
    <t>КУЛЬТУРА,  КИНЕМАТОГРАФИЯ</t>
  </si>
  <si>
    <t>Культура</t>
  </si>
  <si>
    <t xml:space="preserve">Обеспечение деятельности муниципальных казенных учреждениий культуры 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</si>
  <si>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</si>
  <si>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фонд.</t>
  </si>
  <si>
    <t>СОЦИАЛЬНАЯ ПОЛИТИКА</t>
  </si>
  <si>
    <t>Пенсионное обеспечение</t>
  </si>
  <si>
    <t>Пенсионное обеспечение. Доплаты к пенсиям государственных служащих субъектов Российской Федерации и муниципальных служащих</t>
  </si>
  <si>
    <t>Пособия, компенсации, иные социальные выплаты гражданам, кроме   публичных нормативных обязательств</t>
  </si>
  <si>
    <t>Социальное обеспечение населения</t>
  </si>
  <si>
    <t>Оказание социальной помощи жителям МО Кузьмоловское городское поселение</t>
  </si>
  <si>
    <t>ФИЗИЧЕСКАЯ КУЛЬТУРА И СПОРТ</t>
  </si>
  <si>
    <t>Другие вопросы в области физической культуры и спорта</t>
  </si>
  <si>
    <t>Развитие физкультуры и спорта на территории МО Кузьмоловское ГП</t>
  </si>
  <si>
    <t>ВСЕГО РАСХОДОВ</t>
  </si>
  <si>
    <t>002</t>
  </si>
  <si>
    <t>01</t>
  </si>
  <si>
    <t>00</t>
  </si>
  <si>
    <t>001</t>
  </si>
  <si>
    <t>02</t>
  </si>
  <si>
    <t>03</t>
  </si>
  <si>
    <t>04</t>
  </si>
  <si>
    <t>05</t>
  </si>
  <si>
    <t>07</t>
  </si>
  <si>
    <t>08</t>
  </si>
  <si>
    <t>10</t>
  </si>
  <si>
    <t>09</t>
  </si>
  <si>
    <t>12</t>
  </si>
  <si>
    <t>НАЦИОНАЛЬНАЯ ОБОРОНА</t>
  </si>
  <si>
    <t>Мероприятия в области коммунального хозяйства по строительству инженерных сетей</t>
  </si>
  <si>
    <t>Закупка товаров, работ, услуг в целях капитального ремонта государственного (муниципального) имущества</t>
  </si>
  <si>
    <t xml:space="preserve">Приложение № 8                                                                             </t>
  </si>
  <si>
    <t>Другие вопросы в области национальной экономики</t>
  </si>
  <si>
    <t>Иные пенсии, социальные доплаты к пенсиям</t>
  </si>
  <si>
    <t>"Мероприятия в области жилищного хозяйства. Расходы на содержание объектов жилого фонда"</t>
  </si>
  <si>
    <t>ЖИЛИЩНОЕ ХОЗЯЙСТВО</t>
  </si>
  <si>
    <t>13</t>
  </si>
  <si>
    <t>Расходы на формирование фонда капитального ремонта</t>
  </si>
  <si>
    <t>Капитальный ремонт и ремонт автомобильных дорог за счет средств дорожного фонда Ленинградской области</t>
  </si>
  <si>
    <t>МП "Социальное развитие МО "Кузьмоловское ГП". Капитальный ремонт объектов культуры городских поселений ЛО.</t>
  </si>
  <si>
    <t xml:space="preserve"> План на 1-й кв.2015 г. 
(тыс. руб.) </t>
  </si>
  <si>
    <t>Исполнено 
за  1-й кв.2015 г. 
(тыс. руб.)</t>
  </si>
  <si>
    <t>к Постановлению администрации поселения</t>
  </si>
  <si>
    <t>от "20" апреля 2015 года №92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</si>
</sst>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tabSelected="1" topLeftCell="B1" zoomScale="85" zoomScaleNormal="85" workbookViewId="0">
      <selection activeCell="L6" sqref="L6"/>
    </sheetView>
  </sheetViews>
  <sheetFormatPr defaultColWidth="9.109375" defaultRowHeight="22.8"/>
  <cols>
    <col min="1" max="1" width="103.88671875" style="3" customWidth="1"/>
    <col min="2" max="4" width="9.109375" style="3"/>
    <col min="5" max="5" width="15" style="3" customWidth="1"/>
    <col min="6" max="6" width="12" style="3" customWidth="1"/>
    <col min="7" max="7" width="14.5546875" style="31" hidden="1" customWidth="1"/>
    <col min="8" max="8" width="19.5546875" style="3" customWidth="1"/>
    <col min="9" max="9" width="12.6640625" style="3" hidden="1" customWidth="1"/>
    <col min="10" max="10" width="20.44140625" style="3" customWidth="1"/>
    <col min="11" max="16384" width="9.109375" style="3"/>
  </cols>
  <sheetData>
    <row r="1" spans="1:10" ht="18" customHeight="1">
      <c r="A1" s="40"/>
      <c r="B1" s="41"/>
      <c r="C1" s="40"/>
      <c r="D1" s="1" t="s">
        <v>116</v>
      </c>
      <c r="E1" s="1"/>
      <c r="F1" s="1"/>
      <c r="G1" s="2"/>
    </row>
    <row r="2" spans="1:10" ht="16.5" customHeight="1">
      <c r="A2" s="40"/>
      <c r="B2" s="41"/>
      <c r="C2" s="40"/>
      <c r="D2" s="1" t="s">
        <v>127</v>
      </c>
      <c r="E2" s="1"/>
      <c r="F2" s="1"/>
      <c r="G2" s="2"/>
    </row>
    <row r="3" spans="1:10" ht="18.75" customHeight="1">
      <c r="A3" s="40"/>
      <c r="B3" s="41"/>
      <c r="C3" s="40"/>
      <c r="D3" s="32"/>
      <c r="E3" s="32"/>
      <c r="F3" s="32"/>
      <c r="G3" s="32"/>
    </row>
    <row r="4" spans="1:10" ht="18.75" customHeight="1">
      <c r="A4" s="32"/>
      <c r="B4" s="33"/>
      <c r="C4" s="32"/>
      <c r="D4" s="37" t="s">
        <v>128</v>
      </c>
      <c r="E4" s="32"/>
      <c r="F4" s="32"/>
      <c r="G4" s="32"/>
    </row>
    <row r="5" spans="1:10" ht="16.5" customHeight="1">
      <c r="A5" s="38" t="s">
        <v>0</v>
      </c>
      <c r="B5" s="38"/>
      <c r="C5" s="38"/>
      <c r="D5" s="38"/>
      <c r="E5" s="38"/>
      <c r="F5" s="38"/>
      <c r="G5" s="38"/>
    </row>
    <row r="6" spans="1:10" ht="49.5" customHeight="1">
      <c r="A6" s="39" t="s">
        <v>1</v>
      </c>
      <c r="B6" s="39"/>
      <c r="C6" s="39"/>
      <c r="D6" s="39"/>
      <c r="E6" s="39"/>
      <c r="F6" s="39"/>
      <c r="G6" s="39"/>
    </row>
    <row r="7" spans="1:10" ht="91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6" t="s">
        <v>8</v>
      </c>
      <c r="H7" s="36" t="s">
        <v>125</v>
      </c>
      <c r="I7" s="7"/>
      <c r="J7" s="35" t="s">
        <v>126</v>
      </c>
    </row>
    <row r="8" spans="1:10">
      <c r="A8" s="4"/>
      <c r="B8" s="4"/>
      <c r="C8" s="4"/>
      <c r="D8" s="4"/>
      <c r="E8" s="5"/>
      <c r="F8" s="5"/>
      <c r="G8" s="6"/>
      <c r="H8" s="7"/>
      <c r="I8" s="7"/>
      <c r="J8" s="7"/>
    </row>
    <row r="9" spans="1:10" ht="86.25" customHeight="1">
      <c r="A9" s="8" t="s">
        <v>9</v>
      </c>
      <c r="B9" s="9" t="s">
        <v>100</v>
      </c>
      <c r="C9" s="10"/>
      <c r="D9" s="10"/>
      <c r="E9" s="7"/>
      <c r="F9" s="7"/>
      <c r="G9" s="11">
        <v>2272.5</v>
      </c>
      <c r="H9" s="7">
        <f>H10</f>
        <v>801.5</v>
      </c>
      <c r="I9" s="7">
        <f>G9-H9</f>
        <v>1471</v>
      </c>
      <c r="J9" s="7">
        <f>J10</f>
        <v>562.5</v>
      </c>
    </row>
    <row r="10" spans="1:10">
      <c r="A10" s="8" t="s">
        <v>10</v>
      </c>
      <c r="B10" s="9"/>
      <c r="C10" s="9" t="s">
        <v>101</v>
      </c>
      <c r="D10" s="9" t="s">
        <v>102</v>
      </c>
      <c r="E10" s="12"/>
      <c r="F10" s="12"/>
      <c r="G10" s="11">
        <v>2272.5</v>
      </c>
      <c r="H10" s="7">
        <f>H11</f>
        <v>801.5</v>
      </c>
      <c r="I10" s="7">
        <f t="shared" ref="I10:I68" si="0">G10-H10</f>
        <v>1471</v>
      </c>
      <c r="J10" s="7">
        <f>J11</f>
        <v>562.5</v>
      </c>
    </row>
    <row r="11" spans="1:10" ht="79.5" customHeight="1">
      <c r="A11" s="13" t="s">
        <v>11</v>
      </c>
      <c r="B11" s="14"/>
      <c r="C11" s="14" t="s">
        <v>101</v>
      </c>
      <c r="D11" s="14" t="s">
        <v>105</v>
      </c>
      <c r="E11" s="15"/>
      <c r="F11" s="15"/>
      <c r="G11" s="16">
        <v>2272.5</v>
      </c>
      <c r="H11" s="7">
        <f>H12</f>
        <v>801.5</v>
      </c>
      <c r="I11" s="7">
        <f t="shared" si="0"/>
        <v>1471</v>
      </c>
      <c r="J11" s="7">
        <f>J12</f>
        <v>562.5</v>
      </c>
    </row>
    <row r="12" spans="1:10" ht="49.5" customHeight="1">
      <c r="A12" s="17" t="s">
        <v>12</v>
      </c>
      <c r="B12" s="18"/>
      <c r="C12" s="18" t="s">
        <v>101</v>
      </c>
      <c r="D12" s="18" t="s">
        <v>105</v>
      </c>
      <c r="E12" s="5">
        <v>8210000</v>
      </c>
      <c r="F12" s="7"/>
      <c r="G12" s="6">
        <v>2272.5</v>
      </c>
      <c r="H12" s="7">
        <f>H13+H15</f>
        <v>801.5</v>
      </c>
      <c r="I12" s="7">
        <f t="shared" si="0"/>
        <v>1471</v>
      </c>
      <c r="J12" s="7">
        <f>J13+J15</f>
        <v>562.5</v>
      </c>
    </row>
    <row r="13" spans="1:10" ht="85.5" customHeight="1">
      <c r="A13" s="17" t="s">
        <v>13</v>
      </c>
      <c r="B13" s="18"/>
      <c r="C13" s="18" t="s">
        <v>101</v>
      </c>
      <c r="D13" s="18" t="s">
        <v>105</v>
      </c>
      <c r="E13" s="5">
        <v>8210014</v>
      </c>
      <c r="F13" s="7"/>
      <c r="G13" s="6">
        <v>2180</v>
      </c>
      <c r="H13" s="7">
        <f>H14</f>
        <v>560</v>
      </c>
      <c r="I13" s="7">
        <f t="shared" si="0"/>
        <v>1620</v>
      </c>
      <c r="J13" s="7">
        <f>J14</f>
        <v>339</v>
      </c>
    </row>
    <row r="14" spans="1:10" ht="102.75" customHeight="1">
      <c r="A14" s="17" t="s">
        <v>14</v>
      </c>
      <c r="B14" s="18"/>
      <c r="C14" s="18" t="s">
        <v>101</v>
      </c>
      <c r="D14" s="18" t="s">
        <v>105</v>
      </c>
      <c r="E14" s="5">
        <v>8210014</v>
      </c>
      <c r="F14" s="5">
        <v>121</v>
      </c>
      <c r="G14" s="6">
        <v>2180</v>
      </c>
      <c r="H14" s="7">
        <v>560</v>
      </c>
      <c r="I14" s="7">
        <f t="shared" si="0"/>
        <v>1620</v>
      </c>
      <c r="J14" s="7">
        <v>339</v>
      </c>
    </row>
    <row r="15" spans="1:10" ht="60" customHeight="1">
      <c r="A15" s="19" t="s">
        <v>15</v>
      </c>
      <c r="B15" s="18"/>
      <c r="C15" s="18" t="s">
        <v>101</v>
      </c>
      <c r="D15" s="18" t="s">
        <v>105</v>
      </c>
      <c r="E15" s="5">
        <v>8210015</v>
      </c>
      <c r="F15" s="5"/>
      <c r="G15" s="6">
        <v>92.5</v>
      </c>
      <c r="H15" s="7">
        <f>H16+H17+H18</f>
        <v>241.5</v>
      </c>
      <c r="I15" s="7">
        <f t="shared" si="0"/>
        <v>-149</v>
      </c>
      <c r="J15" s="7">
        <f>J16+J17+J18</f>
        <v>223.5</v>
      </c>
    </row>
    <row r="16" spans="1:10" ht="70.5" customHeight="1">
      <c r="A16" s="19" t="s">
        <v>16</v>
      </c>
      <c r="B16" s="18"/>
      <c r="C16" s="18" t="s">
        <v>101</v>
      </c>
      <c r="D16" s="18" t="s">
        <v>105</v>
      </c>
      <c r="E16" s="5">
        <v>8210015</v>
      </c>
      <c r="F16" s="5" t="s">
        <v>17</v>
      </c>
      <c r="G16" s="6">
        <v>68.400000000000006</v>
      </c>
      <c r="H16" s="7">
        <v>217.4</v>
      </c>
      <c r="I16" s="7">
        <f t="shared" si="0"/>
        <v>-149</v>
      </c>
      <c r="J16" s="7">
        <v>208.3</v>
      </c>
    </row>
    <row r="17" spans="1:10" ht="66" customHeight="1">
      <c r="A17" s="19" t="s">
        <v>18</v>
      </c>
      <c r="B17" s="18"/>
      <c r="C17" s="18" t="s">
        <v>101</v>
      </c>
      <c r="D17" s="18" t="s">
        <v>105</v>
      </c>
      <c r="E17" s="5">
        <v>8210015</v>
      </c>
      <c r="F17" s="5">
        <v>242</v>
      </c>
      <c r="G17" s="6">
        <v>6</v>
      </c>
      <c r="H17" s="7">
        <v>6</v>
      </c>
      <c r="I17" s="7">
        <f t="shared" si="0"/>
        <v>0</v>
      </c>
      <c r="J17" s="7">
        <v>0</v>
      </c>
    </row>
    <row r="18" spans="1:10" ht="81" customHeight="1">
      <c r="A18" s="19" t="s">
        <v>19</v>
      </c>
      <c r="B18" s="18"/>
      <c r="C18" s="18" t="s">
        <v>101</v>
      </c>
      <c r="D18" s="18" t="s">
        <v>105</v>
      </c>
      <c r="E18" s="5">
        <v>8210015</v>
      </c>
      <c r="F18" s="5">
        <v>244</v>
      </c>
      <c r="G18" s="6">
        <v>18.100000000000001</v>
      </c>
      <c r="H18" s="7">
        <v>18.100000000000001</v>
      </c>
      <c r="I18" s="7">
        <f t="shared" si="0"/>
        <v>0</v>
      </c>
      <c r="J18" s="7">
        <v>15.2</v>
      </c>
    </row>
    <row r="19" spans="1:10" ht="99" customHeight="1">
      <c r="A19" s="20" t="s">
        <v>20</v>
      </c>
      <c r="B19" s="21" t="s">
        <v>103</v>
      </c>
      <c r="C19" s="10"/>
      <c r="D19" s="10"/>
      <c r="E19" s="7"/>
      <c r="F19" s="7"/>
      <c r="G19" s="11">
        <v>103174.1</v>
      </c>
      <c r="H19" s="7">
        <f>H20+H60+H65+H72+H92+H128+H133+H144+H154</f>
        <v>39934.6</v>
      </c>
      <c r="I19" s="7">
        <f t="shared" si="0"/>
        <v>63239.500000000007</v>
      </c>
      <c r="J19" s="7">
        <f>J20+J60+J65+J72+J92+J128+J133+J144+J154</f>
        <v>15832.099999999999</v>
      </c>
    </row>
    <row r="20" spans="1:10" ht="31.5" customHeight="1">
      <c r="A20" s="8" t="s">
        <v>10</v>
      </c>
      <c r="B20" s="9"/>
      <c r="C20" s="9" t="s">
        <v>101</v>
      </c>
      <c r="D20" s="9" t="s">
        <v>102</v>
      </c>
      <c r="E20" s="12"/>
      <c r="F20" s="12"/>
      <c r="G20" s="11">
        <v>22468.9</v>
      </c>
      <c r="H20" s="22">
        <f>H21+H33+H37+H40</f>
        <v>10271</v>
      </c>
      <c r="I20" s="7">
        <f t="shared" si="0"/>
        <v>12197.900000000001</v>
      </c>
      <c r="J20" s="22">
        <f>J21+J33+J37+J40</f>
        <v>6272.7000000000007</v>
      </c>
    </row>
    <row r="21" spans="1:10" ht="91.5" customHeight="1">
      <c r="A21" s="13" t="s">
        <v>14</v>
      </c>
      <c r="B21" s="14"/>
      <c r="C21" s="14" t="s">
        <v>101</v>
      </c>
      <c r="D21" s="14" t="s">
        <v>106</v>
      </c>
      <c r="E21" s="15"/>
      <c r="F21" s="15"/>
      <c r="G21" s="16">
        <v>11896.1</v>
      </c>
      <c r="H21" s="7">
        <f>H22+H25</f>
        <v>4530.3999999999996</v>
      </c>
      <c r="I21" s="7">
        <f t="shared" si="0"/>
        <v>7365.7000000000007</v>
      </c>
      <c r="J21" s="7">
        <f>J22+J25</f>
        <v>3967.8</v>
      </c>
    </row>
    <row r="22" spans="1:10" ht="66" customHeight="1">
      <c r="A22" s="19" t="s">
        <v>21</v>
      </c>
      <c r="B22" s="18"/>
      <c r="C22" s="18" t="s">
        <v>101</v>
      </c>
      <c r="D22" s="18" t="s">
        <v>106</v>
      </c>
      <c r="E22" s="5">
        <v>8230000</v>
      </c>
      <c r="F22" s="5"/>
      <c r="G22" s="6">
        <v>2022</v>
      </c>
      <c r="H22" s="7">
        <f>H23</f>
        <v>521</v>
      </c>
      <c r="I22" s="7">
        <f t="shared" si="0"/>
        <v>1501</v>
      </c>
      <c r="J22" s="7">
        <f>J23</f>
        <v>390.4</v>
      </c>
    </row>
    <row r="23" spans="1:10" ht="107.25" customHeight="1">
      <c r="A23" s="19" t="s">
        <v>22</v>
      </c>
      <c r="B23" s="18"/>
      <c r="C23" s="18" t="s">
        <v>101</v>
      </c>
      <c r="D23" s="18" t="s">
        <v>106</v>
      </c>
      <c r="E23" s="5">
        <v>8230014</v>
      </c>
      <c r="F23" s="5"/>
      <c r="G23" s="6">
        <v>2022</v>
      </c>
      <c r="H23" s="7">
        <f>H24</f>
        <v>521</v>
      </c>
      <c r="I23" s="7">
        <f t="shared" si="0"/>
        <v>1501</v>
      </c>
      <c r="J23" s="7">
        <f>J24</f>
        <v>390.4</v>
      </c>
    </row>
    <row r="24" spans="1:10" ht="90.75" customHeight="1">
      <c r="A24" s="19" t="s">
        <v>23</v>
      </c>
      <c r="B24" s="18"/>
      <c r="C24" s="18" t="s">
        <v>101</v>
      </c>
      <c r="D24" s="18" t="s">
        <v>106</v>
      </c>
      <c r="E24" s="5">
        <v>8230014</v>
      </c>
      <c r="F24" s="5">
        <v>121</v>
      </c>
      <c r="G24" s="6">
        <v>2022</v>
      </c>
      <c r="H24" s="7">
        <v>521</v>
      </c>
      <c r="I24" s="7">
        <f t="shared" si="0"/>
        <v>1501</v>
      </c>
      <c r="J24" s="7">
        <v>390.4</v>
      </c>
    </row>
    <row r="25" spans="1:10" ht="51.75" customHeight="1">
      <c r="A25" s="19" t="s">
        <v>24</v>
      </c>
      <c r="B25" s="18"/>
      <c r="C25" s="18" t="s">
        <v>101</v>
      </c>
      <c r="D25" s="18" t="s">
        <v>106</v>
      </c>
      <c r="E25" s="5">
        <v>8240000</v>
      </c>
      <c r="F25" s="5"/>
      <c r="G25" s="6">
        <v>9874.1</v>
      </c>
      <c r="H25" s="7">
        <f>H26+H28+H31</f>
        <v>4009.4</v>
      </c>
      <c r="I25" s="7">
        <f t="shared" si="0"/>
        <v>5864.7000000000007</v>
      </c>
      <c r="J25" s="7">
        <f>J26+J28+J31</f>
        <v>3577.4</v>
      </c>
    </row>
    <row r="26" spans="1:10" ht="85.5" customHeight="1">
      <c r="A26" s="19" t="s">
        <v>25</v>
      </c>
      <c r="B26" s="18"/>
      <c r="C26" s="18" t="s">
        <v>101</v>
      </c>
      <c r="D26" s="18" t="s">
        <v>106</v>
      </c>
      <c r="E26" s="5">
        <v>8240014</v>
      </c>
      <c r="F26" s="5"/>
      <c r="G26" s="6">
        <v>9123</v>
      </c>
      <c r="H26" s="7">
        <f>H27</f>
        <v>2429.9</v>
      </c>
      <c r="I26" s="7">
        <f t="shared" si="0"/>
        <v>6693.1</v>
      </c>
      <c r="J26" s="7">
        <f>J27</f>
        <v>2178.4</v>
      </c>
    </row>
    <row r="27" spans="1:10" ht="84.75" customHeight="1">
      <c r="A27" s="19" t="s">
        <v>23</v>
      </c>
      <c r="B27" s="18"/>
      <c r="C27" s="18" t="s">
        <v>101</v>
      </c>
      <c r="D27" s="18" t="s">
        <v>106</v>
      </c>
      <c r="E27" s="5">
        <v>8240014</v>
      </c>
      <c r="F27" s="5">
        <v>121</v>
      </c>
      <c r="G27" s="6">
        <v>9123</v>
      </c>
      <c r="H27" s="7">
        <v>2429.9</v>
      </c>
      <c r="I27" s="7">
        <f t="shared" si="0"/>
        <v>6693.1</v>
      </c>
      <c r="J27" s="7">
        <v>2178.4</v>
      </c>
    </row>
    <row r="28" spans="1:10" ht="80.25" customHeight="1">
      <c r="A28" s="19" t="s">
        <v>26</v>
      </c>
      <c r="B28" s="18"/>
      <c r="C28" s="18" t="s">
        <v>101</v>
      </c>
      <c r="D28" s="18" t="s">
        <v>106</v>
      </c>
      <c r="E28" s="5">
        <v>8240015</v>
      </c>
      <c r="F28" s="5"/>
      <c r="G28" s="6">
        <v>227</v>
      </c>
      <c r="H28" s="7">
        <f>H29+H30</f>
        <v>1449</v>
      </c>
      <c r="I28" s="7">
        <f t="shared" si="0"/>
        <v>-1222</v>
      </c>
      <c r="J28" s="7">
        <f>J29+J30</f>
        <v>1268.5</v>
      </c>
    </row>
    <row r="29" spans="1:10" ht="63.75" customHeight="1">
      <c r="A29" s="19" t="s">
        <v>18</v>
      </c>
      <c r="B29" s="18"/>
      <c r="C29" s="18" t="s">
        <v>101</v>
      </c>
      <c r="D29" s="18" t="s">
        <v>106</v>
      </c>
      <c r="E29" s="5">
        <v>8240015</v>
      </c>
      <c r="F29" s="5">
        <v>242</v>
      </c>
      <c r="G29" s="6">
        <v>227</v>
      </c>
      <c r="H29" s="7">
        <v>86.4</v>
      </c>
      <c r="I29" s="7">
        <f t="shared" si="0"/>
        <v>140.6</v>
      </c>
      <c r="J29" s="7">
        <v>0</v>
      </c>
    </row>
    <row r="30" spans="1:10" ht="63.75" customHeight="1">
      <c r="A30" s="19" t="s">
        <v>19</v>
      </c>
      <c r="B30" s="18"/>
      <c r="C30" s="18" t="s">
        <v>101</v>
      </c>
      <c r="D30" s="18" t="s">
        <v>106</v>
      </c>
      <c r="E30" s="5">
        <v>8240015</v>
      </c>
      <c r="F30" s="5">
        <v>244</v>
      </c>
      <c r="G30" s="6">
        <v>227</v>
      </c>
      <c r="H30" s="7">
        <v>1362.6</v>
      </c>
      <c r="I30" s="7">
        <f t="shared" ref="I30" si="1">G30-H30</f>
        <v>-1135.5999999999999</v>
      </c>
      <c r="J30" s="7">
        <v>1268.5</v>
      </c>
    </row>
    <row r="31" spans="1:10" ht="136.5" customHeight="1">
      <c r="A31" s="19" t="s">
        <v>27</v>
      </c>
      <c r="B31" s="18"/>
      <c r="C31" s="18" t="s">
        <v>101</v>
      </c>
      <c r="D31" s="18" t="s">
        <v>106</v>
      </c>
      <c r="E31" s="5">
        <v>8240600</v>
      </c>
      <c r="F31" s="5"/>
      <c r="G31" s="6">
        <v>522.1</v>
      </c>
      <c r="H31" s="7">
        <f>H32</f>
        <v>130.5</v>
      </c>
      <c r="I31" s="7">
        <f t="shared" si="0"/>
        <v>391.6</v>
      </c>
      <c r="J31" s="7">
        <f>J32</f>
        <v>130.5</v>
      </c>
    </row>
    <row r="32" spans="1:10" ht="46.5" customHeight="1">
      <c r="A32" s="19" t="s">
        <v>28</v>
      </c>
      <c r="B32" s="18"/>
      <c r="C32" s="18" t="s">
        <v>101</v>
      </c>
      <c r="D32" s="18" t="s">
        <v>106</v>
      </c>
      <c r="E32" s="5">
        <v>8240600</v>
      </c>
      <c r="F32" s="5">
        <v>540</v>
      </c>
      <c r="G32" s="6">
        <v>522.1</v>
      </c>
      <c r="H32" s="7">
        <v>130.5</v>
      </c>
      <c r="I32" s="7">
        <f t="shared" si="0"/>
        <v>391.6</v>
      </c>
      <c r="J32" s="7">
        <v>130.5</v>
      </c>
    </row>
    <row r="33" spans="1:10" ht="39" customHeight="1">
      <c r="A33" s="23" t="s">
        <v>30</v>
      </c>
      <c r="B33" s="14"/>
      <c r="C33" s="14" t="s">
        <v>101</v>
      </c>
      <c r="D33" s="14" t="s">
        <v>108</v>
      </c>
      <c r="E33" s="15"/>
      <c r="F33" s="15"/>
      <c r="G33" s="16">
        <v>50</v>
      </c>
      <c r="H33" s="24">
        <f>H34</f>
        <v>50</v>
      </c>
      <c r="I33" s="7">
        <f t="shared" si="0"/>
        <v>0</v>
      </c>
      <c r="J33" s="24">
        <f>J34</f>
        <v>0</v>
      </c>
    </row>
    <row r="34" spans="1:10" ht="41.25" customHeight="1">
      <c r="A34" s="19" t="s">
        <v>31</v>
      </c>
      <c r="B34" s="18"/>
      <c r="C34" s="18" t="s">
        <v>101</v>
      </c>
      <c r="D34" s="18" t="s">
        <v>108</v>
      </c>
      <c r="E34" s="5">
        <v>8250000</v>
      </c>
      <c r="F34" s="5"/>
      <c r="G34" s="6">
        <v>50</v>
      </c>
      <c r="H34" s="24">
        <f>H35</f>
        <v>50</v>
      </c>
      <c r="I34" s="7">
        <f t="shared" si="0"/>
        <v>0</v>
      </c>
      <c r="J34" s="24">
        <f>J35</f>
        <v>0</v>
      </c>
    </row>
    <row r="35" spans="1:10" ht="35.25" customHeight="1">
      <c r="A35" s="19" t="s">
        <v>32</v>
      </c>
      <c r="B35" s="18"/>
      <c r="C35" s="18" t="s">
        <v>101</v>
      </c>
      <c r="D35" s="18" t="s">
        <v>108</v>
      </c>
      <c r="E35" s="5">
        <v>8250001</v>
      </c>
      <c r="F35" s="7"/>
      <c r="G35" s="6">
        <v>50</v>
      </c>
      <c r="H35" s="24">
        <f>H36</f>
        <v>50</v>
      </c>
      <c r="I35" s="7">
        <f t="shared" si="0"/>
        <v>0</v>
      </c>
      <c r="J35" s="24">
        <f>J36</f>
        <v>0</v>
      </c>
    </row>
    <row r="36" spans="1:10" ht="69" customHeight="1">
      <c r="A36" s="19" t="s">
        <v>19</v>
      </c>
      <c r="B36" s="18"/>
      <c r="C36" s="18" t="s">
        <v>101</v>
      </c>
      <c r="D36" s="18" t="s">
        <v>108</v>
      </c>
      <c r="E36" s="5">
        <v>8250001</v>
      </c>
      <c r="F36" s="5">
        <v>244</v>
      </c>
      <c r="G36" s="6">
        <v>50</v>
      </c>
      <c r="H36" s="24">
        <v>50</v>
      </c>
      <c r="I36" s="7">
        <f t="shared" si="0"/>
        <v>0</v>
      </c>
      <c r="J36" s="24">
        <v>0</v>
      </c>
    </row>
    <row r="37" spans="1:10" ht="40.5" customHeight="1">
      <c r="A37" s="13" t="s">
        <v>33</v>
      </c>
      <c r="B37" s="14"/>
      <c r="C37" s="14" t="s">
        <v>101</v>
      </c>
      <c r="D37" s="14">
        <v>11</v>
      </c>
      <c r="E37" s="15"/>
      <c r="F37" s="15"/>
      <c r="G37" s="16">
        <v>2269.5</v>
      </c>
      <c r="H37" s="7">
        <f>H38</f>
        <v>2269.4</v>
      </c>
      <c r="I37" s="7">
        <f t="shared" si="0"/>
        <v>9.9999999999909051E-2</v>
      </c>
      <c r="J37" s="7">
        <f>J38</f>
        <v>0</v>
      </c>
    </row>
    <row r="38" spans="1:10" ht="139.5" customHeight="1">
      <c r="A38" s="19" t="s">
        <v>34</v>
      </c>
      <c r="B38" s="18"/>
      <c r="C38" s="18" t="s">
        <v>101</v>
      </c>
      <c r="D38" s="18">
        <v>11</v>
      </c>
      <c r="E38" s="5">
        <v>8260002</v>
      </c>
      <c r="F38" s="5"/>
      <c r="G38" s="6">
        <v>2269.5</v>
      </c>
      <c r="H38" s="7">
        <f>H39</f>
        <v>2269.4</v>
      </c>
      <c r="I38" s="7">
        <f t="shared" si="0"/>
        <v>9.9999999999909051E-2</v>
      </c>
      <c r="J38" s="7">
        <f>J39</f>
        <v>0</v>
      </c>
    </row>
    <row r="39" spans="1:10">
      <c r="A39" s="19" t="s">
        <v>35</v>
      </c>
      <c r="B39" s="18"/>
      <c r="C39" s="18" t="s">
        <v>101</v>
      </c>
      <c r="D39" s="18">
        <v>11</v>
      </c>
      <c r="E39" s="5">
        <v>8260002</v>
      </c>
      <c r="F39" s="5">
        <v>870</v>
      </c>
      <c r="G39" s="6">
        <v>2269.5</v>
      </c>
      <c r="H39" s="7">
        <v>2269.4</v>
      </c>
      <c r="I39" s="7">
        <f t="shared" si="0"/>
        <v>9.9999999999909051E-2</v>
      </c>
      <c r="J39" s="7">
        <v>0</v>
      </c>
    </row>
    <row r="40" spans="1:10" ht="30" customHeight="1">
      <c r="A40" s="25" t="s">
        <v>36</v>
      </c>
      <c r="B40" s="14"/>
      <c r="C40" s="14" t="s">
        <v>101</v>
      </c>
      <c r="D40" s="14">
        <v>13</v>
      </c>
      <c r="E40" s="15"/>
      <c r="F40" s="15"/>
      <c r="G40" s="16">
        <v>8253.2999999999993</v>
      </c>
      <c r="H40" s="24">
        <f>H41+H48+H50+H53+H46</f>
        <v>3421.2</v>
      </c>
      <c r="I40" s="7">
        <f t="shared" si="0"/>
        <v>4832.0999999999995</v>
      </c>
      <c r="J40" s="24">
        <f>J41+J48+J50+J53+J46</f>
        <v>2304.9</v>
      </c>
    </row>
    <row r="41" spans="1:10" ht="32.25" customHeight="1">
      <c r="A41" s="19" t="s">
        <v>37</v>
      </c>
      <c r="B41" s="18"/>
      <c r="C41" s="18" t="s">
        <v>101</v>
      </c>
      <c r="D41" s="18">
        <v>13</v>
      </c>
      <c r="E41" s="5">
        <v>8220000</v>
      </c>
      <c r="F41" s="5"/>
      <c r="G41" s="6">
        <v>2223.5</v>
      </c>
      <c r="H41" s="7">
        <f>H42+H44</f>
        <v>1322.2</v>
      </c>
      <c r="I41" s="7">
        <f t="shared" si="0"/>
        <v>901.3</v>
      </c>
      <c r="J41" s="7">
        <f>J42+J44</f>
        <v>639.4</v>
      </c>
    </row>
    <row r="42" spans="1:10" ht="60" customHeight="1">
      <c r="A42" s="19" t="s">
        <v>38</v>
      </c>
      <c r="B42" s="18"/>
      <c r="C42" s="18" t="s">
        <v>101</v>
      </c>
      <c r="D42" s="18">
        <v>13</v>
      </c>
      <c r="E42" s="5">
        <v>8220004</v>
      </c>
      <c r="F42" s="5"/>
      <c r="G42" s="6">
        <v>1923.5</v>
      </c>
      <c r="H42" s="7">
        <f>H43</f>
        <v>863.4</v>
      </c>
      <c r="I42" s="7">
        <f t="shared" si="0"/>
        <v>1060.0999999999999</v>
      </c>
      <c r="J42" s="7">
        <f>J43</f>
        <v>517.9</v>
      </c>
    </row>
    <row r="43" spans="1:10" ht="45.6">
      <c r="A43" s="19" t="s">
        <v>19</v>
      </c>
      <c r="B43" s="18"/>
      <c r="C43" s="18" t="s">
        <v>101</v>
      </c>
      <c r="D43" s="18">
        <v>13</v>
      </c>
      <c r="E43" s="5">
        <v>8220004</v>
      </c>
      <c r="F43" s="5">
        <v>244</v>
      </c>
      <c r="G43" s="6">
        <v>1923.5</v>
      </c>
      <c r="H43" s="7">
        <v>863.4</v>
      </c>
      <c r="I43" s="7">
        <f t="shared" si="0"/>
        <v>1060.0999999999999</v>
      </c>
      <c r="J43" s="7">
        <v>517.9</v>
      </c>
    </row>
    <row r="44" spans="1:10" ht="68.400000000000006">
      <c r="A44" s="19" t="s">
        <v>39</v>
      </c>
      <c r="B44" s="18"/>
      <c r="C44" s="18" t="s">
        <v>101</v>
      </c>
      <c r="D44" s="18">
        <v>13</v>
      </c>
      <c r="E44" s="5">
        <v>8220005</v>
      </c>
      <c r="F44" s="7"/>
      <c r="G44" s="6">
        <v>300</v>
      </c>
      <c r="H44" s="7">
        <f>H45</f>
        <v>458.8</v>
      </c>
      <c r="I44" s="7">
        <f t="shared" si="0"/>
        <v>-158.80000000000001</v>
      </c>
      <c r="J44" s="7">
        <f>J45</f>
        <v>121.5</v>
      </c>
    </row>
    <row r="45" spans="1:10" ht="45.6">
      <c r="A45" s="19" t="s">
        <v>18</v>
      </c>
      <c r="B45" s="18"/>
      <c r="C45" s="18" t="s">
        <v>101</v>
      </c>
      <c r="D45" s="18">
        <v>13</v>
      </c>
      <c r="E45" s="5">
        <v>8220005</v>
      </c>
      <c r="F45" s="5">
        <v>242</v>
      </c>
      <c r="G45" s="6">
        <v>300</v>
      </c>
      <c r="H45" s="7">
        <v>458.8</v>
      </c>
      <c r="I45" s="7">
        <f t="shared" si="0"/>
        <v>-158.80000000000001</v>
      </c>
      <c r="J45" s="7">
        <v>121.5</v>
      </c>
    </row>
    <row r="46" spans="1:10" ht="76.5" customHeight="1">
      <c r="A46" s="19" t="s">
        <v>29</v>
      </c>
      <c r="B46" s="18"/>
      <c r="C46" s="18" t="s">
        <v>101</v>
      </c>
      <c r="D46" s="18" t="s">
        <v>121</v>
      </c>
      <c r="E46" s="5">
        <v>8247134</v>
      </c>
      <c r="F46" s="7"/>
      <c r="G46" s="6">
        <v>2</v>
      </c>
      <c r="H46" s="24">
        <f>H47</f>
        <v>2</v>
      </c>
      <c r="I46" s="7">
        <f>G46-H46</f>
        <v>0</v>
      </c>
      <c r="J46" s="24">
        <f>J47</f>
        <v>0</v>
      </c>
    </row>
    <row r="47" spans="1:10" ht="75" customHeight="1">
      <c r="A47" s="19" t="s">
        <v>16</v>
      </c>
      <c r="B47" s="18"/>
      <c r="C47" s="18" t="s">
        <v>101</v>
      </c>
      <c r="D47" s="18" t="s">
        <v>121</v>
      </c>
      <c r="E47" s="5">
        <v>8247134</v>
      </c>
      <c r="F47" s="5">
        <v>122</v>
      </c>
      <c r="G47" s="6">
        <v>2</v>
      </c>
      <c r="H47" s="24">
        <v>2</v>
      </c>
      <c r="I47" s="7">
        <f>G47-H47</f>
        <v>0</v>
      </c>
      <c r="J47" s="24">
        <v>0</v>
      </c>
    </row>
    <row r="48" spans="1:10" ht="68.400000000000006">
      <c r="A48" s="19" t="s">
        <v>40</v>
      </c>
      <c r="B48" s="18"/>
      <c r="C48" s="18" t="s">
        <v>101</v>
      </c>
      <c r="D48" s="18">
        <v>13</v>
      </c>
      <c r="E48" s="5">
        <v>8270006</v>
      </c>
      <c r="F48" s="7"/>
      <c r="G48" s="6">
        <v>2731.1</v>
      </c>
      <c r="H48" s="7">
        <f>H49</f>
        <v>1036.5</v>
      </c>
      <c r="I48" s="7">
        <f t="shared" si="0"/>
        <v>1694.6</v>
      </c>
      <c r="J48" s="7">
        <f>J49</f>
        <v>1003.5</v>
      </c>
    </row>
    <row r="49" spans="1:10" ht="45.6">
      <c r="A49" s="19" t="s">
        <v>16</v>
      </c>
      <c r="B49" s="18"/>
      <c r="C49" s="18" t="s">
        <v>101</v>
      </c>
      <c r="D49" s="18">
        <v>13</v>
      </c>
      <c r="E49" s="5">
        <v>8270006</v>
      </c>
      <c r="F49" s="5">
        <v>122</v>
      </c>
      <c r="G49" s="6">
        <v>2731.1</v>
      </c>
      <c r="H49" s="7">
        <v>1036.5</v>
      </c>
      <c r="I49" s="7">
        <f t="shared" si="0"/>
        <v>1694.6</v>
      </c>
      <c r="J49" s="7">
        <v>1003.5</v>
      </c>
    </row>
    <row r="50" spans="1:10" ht="91.2">
      <c r="A50" s="19" t="s">
        <v>41</v>
      </c>
      <c r="B50" s="18"/>
      <c r="C50" s="18" t="s">
        <v>101</v>
      </c>
      <c r="D50" s="18">
        <v>13</v>
      </c>
      <c r="E50" s="5">
        <v>8500000</v>
      </c>
      <c r="F50" s="5"/>
      <c r="G50" s="6">
        <v>1450</v>
      </c>
      <c r="H50" s="7">
        <f>H51</f>
        <v>741</v>
      </c>
      <c r="I50" s="7">
        <f t="shared" si="0"/>
        <v>709</v>
      </c>
      <c r="J50" s="7">
        <f>J51</f>
        <v>662</v>
      </c>
    </row>
    <row r="51" spans="1:10">
      <c r="A51" s="19" t="s">
        <v>42</v>
      </c>
      <c r="B51" s="18"/>
      <c r="C51" s="18" t="s">
        <v>101</v>
      </c>
      <c r="D51" s="18">
        <v>13</v>
      </c>
      <c r="E51" s="5">
        <v>8501014</v>
      </c>
      <c r="F51" s="5"/>
      <c r="G51" s="6">
        <v>1450</v>
      </c>
      <c r="H51" s="7">
        <f>H52</f>
        <v>741</v>
      </c>
      <c r="I51" s="7">
        <f t="shared" si="0"/>
        <v>709</v>
      </c>
      <c r="J51" s="7">
        <f>J52</f>
        <v>662</v>
      </c>
    </row>
    <row r="52" spans="1:10" ht="45.6">
      <c r="A52" s="19" t="s">
        <v>19</v>
      </c>
      <c r="B52" s="18"/>
      <c r="C52" s="18" t="s">
        <v>101</v>
      </c>
      <c r="D52" s="18">
        <v>13</v>
      </c>
      <c r="E52" s="5">
        <v>8501014</v>
      </c>
      <c r="F52" s="5">
        <v>244</v>
      </c>
      <c r="G52" s="6">
        <v>1450</v>
      </c>
      <c r="H52" s="7">
        <v>741</v>
      </c>
      <c r="I52" s="7">
        <f t="shared" si="0"/>
        <v>709</v>
      </c>
      <c r="J52" s="7">
        <v>662</v>
      </c>
    </row>
    <row r="53" spans="1:10" ht="45.6">
      <c r="A53" s="19" t="s">
        <v>43</v>
      </c>
      <c r="B53" s="18"/>
      <c r="C53" s="18" t="s">
        <v>101</v>
      </c>
      <c r="D53" s="18">
        <v>13</v>
      </c>
      <c r="E53" s="5">
        <v>8600000</v>
      </c>
      <c r="F53" s="7"/>
      <c r="G53" s="6">
        <v>1848.7</v>
      </c>
      <c r="H53" s="7">
        <f>H54+H56+H58</f>
        <v>319.5</v>
      </c>
      <c r="I53" s="7">
        <f t="shared" si="0"/>
        <v>1529.2</v>
      </c>
      <c r="J53" s="7">
        <f>J54+J56+J58</f>
        <v>0</v>
      </c>
    </row>
    <row r="54" spans="1:10">
      <c r="A54" s="19" t="s">
        <v>44</v>
      </c>
      <c r="B54" s="18"/>
      <c r="C54" s="18" t="s">
        <v>101</v>
      </c>
      <c r="D54" s="18">
        <v>13</v>
      </c>
      <c r="E54" s="5">
        <v>8600004</v>
      </c>
      <c r="F54" s="7"/>
      <c r="G54" s="6">
        <v>517.70000000000005</v>
      </c>
      <c r="H54" s="7">
        <f>H55</f>
        <v>130</v>
      </c>
      <c r="I54" s="7">
        <f t="shared" si="0"/>
        <v>387.70000000000005</v>
      </c>
      <c r="J54" s="7">
        <f>J55</f>
        <v>0</v>
      </c>
    </row>
    <row r="55" spans="1:10" ht="45.6">
      <c r="A55" s="19" t="s">
        <v>19</v>
      </c>
      <c r="B55" s="18"/>
      <c r="C55" s="18" t="s">
        <v>101</v>
      </c>
      <c r="D55" s="18">
        <v>13</v>
      </c>
      <c r="E55" s="5">
        <v>8600004</v>
      </c>
      <c r="F55" s="5">
        <v>244</v>
      </c>
      <c r="G55" s="6">
        <v>517.70000000000005</v>
      </c>
      <c r="H55" s="7">
        <v>130</v>
      </c>
      <c r="I55" s="7">
        <f t="shared" si="0"/>
        <v>387.70000000000005</v>
      </c>
      <c r="J55" s="7">
        <v>0</v>
      </c>
    </row>
    <row r="56" spans="1:10">
      <c r="A56" s="19" t="s">
        <v>45</v>
      </c>
      <c r="B56" s="18"/>
      <c r="C56" s="18" t="s">
        <v>101</v>
      </c>
      <c r="D56" s="18">
        <v>13</v>
      </c>
      <c r="E56" s="5">
        <v>8600005</v>
      </c>
      <c r="F56" s="7"/>
      <c r="G56" s="6">
        <v>298</v>
      </c>
      <c r="H56" s="7">
        <f>H57</f>
        <v>100</v>
      </c>
      <c r="I56" s="7">
        <f t="shared" si="0"/>
        <v>198</v>
      </c>
      <c r="J56" s="7">
        <f>J57</f>
        <v>0</v>
      </c>
    </row>
    <row r="57" spans="1:10" ht="45.6">
      <c r="A57" s="19" t="s">
        <v>19</v>
      </c>
      <c r="B57" s="18"/>
      <c r="C57" s="18" t="s">
        <v>101</v>
      </c>
      <c r="D57" s="18">
        <v>13</v>
      </c>
      <c r="E57" s="5">
        <v>8600005</v>
      </c>
      <c r="F57" s="5">
        <v>244</v>
      </c>
      <c r="G57" s="6">
        <v>298</v>
      </c>
      <c r="H57" s="7">
        <v>100</v>
      </c>
      <c r="I57" s="7">
        <f t="shared" si="0"/>
        <v>198</v>
      </c>
      <c r="J57" s="7">
        <v>0</v>
      </c>
    </row>
    <row r="58" spans="1:10">
      <c r="A58" s="19" t="s">
        <v>46</v>
      </c>
      <c r="B58" s="18"/>
      <c r="C58" s="18" t="s">
        <v>101</v>
      </c>
      <c r="D58" s="18">
        <v>13</v>
      </c>
      <c r="E58" s="5">
        <v>8600007</v>
      </c>
      <c r="F58" s="7"/>
      <c r="G58" s="6">
        <v>347.2</v>
      </c>
      <c r="H58" s="7">
        <f>H59</f>
        <v>89.5</v>
      </c>
      <c r="I58" s="7">
        <f t="shared" si="0"/>
        <v>257.7</v>
      </c>
      <c r="J58" s="7">
        <f>J59</f>
        <v>0</v>
      </c>
    </row>
    <row r="59" spans="1:10" ht="45.6">
      <c r="A59" s="19" t="s">
        <v>19</v>
      </c>
      <c r="B59" s="18"/>
      <c r="C59" s="18" t="s">
        <v>101</v>
      </c>
      <c r="D59" s="18">
        <v>13</v>
      </c>
      <c r="E59" s="5">
        <v>8600007</v>
      </c>
      <c r="F59" s="5">
        <v>244</v>
      </c>
      <c r="G59" s="6">
        <v>347.2</v>
      </c>
      <c r="H59" s="7">
        <v>89.5</v>
      </c>
      <c r="I59" s="7">
        <f t="shared" si="0"/>
        <v>257.7</v>
      </c>
      <c r="J59" s="7">
        <v>0</v>
      </c>
    </row>
    <row r="60" spans="1:10">
      <c r="A60" s="20" t="s">
        <v>113</v>
      </c>
      <c r="B60" s="9"/>
      <c r="C60" s="9" t="s">
        <v>104</v>
      </c>
      <c r="D60" s="9" t="s">
        <v>102</v>
      </c>
      <c r="E60" s="12"/>
      <c r="F60" s="12"/>
      <c r="G60" s="11">
        <v>400.5</v>
      </c>
      <c r="H60" s="7">
        <f>H61</f>
        <v>100.3</v>
      </c>
      <c r="I60" s="7">
        <f t="shared" si="0"/>
        <v>300.2</v>
      </c>
      <c r="J60" s="7">
        <f>J61</f>
        <v>70.400000000000006</v>
      </c>
    </row>
    <row r="61" spans="1:10">
      <c r="A61" s="19" t="s">
        <v>47</v>
      </c>
      <c r="B61" s="18"/>
      <c r="C61" s="18" t="s">
        <v>104</v>
      </c>
      <c r="D61" s="18" t="s">
        <v>105</v>
      </c>
      <c r="E61" s="7"/>
      <c r="F61" s="5"/>
      <c r="G61" s="6">
        <v>400.5</v>
      </c>
      <c r="H61" s="7">
        <f>H62</f>
        <v>100.3</v>
      </c>
      <c r="I61" s="7">
        <f t="shared" si="0"/>
        <v>300.2</v>
      </c>
      <c r="J61" s="7">
        <f>J62</f>
        <v>70.400000000000006</v>
      </c>
    </row>
    <row r="62" spans="1:10" ht="45.6">
      <c r="A62" s="19" t="s">
        <v>48</v>
      </c>
      <c r="B62" s="18"/>
      <c r="C62" s="18" t="s">
        <v>104</v>
      </c>
      <c r="D62" s="18" t="s">
        <v>105</v>
      </c>
      <c r="E62" s="5">
        <v>8280000</v>
      </c>
      <c r="F62" s="5"/>
      <c r="G62" s="6">
        <v>400.5</v>
      </c>
      <c r="H62" s="7">
        <f>H63</f>
        <v>100.3</v>
      </c>
      <c r="I62" s="7">
        <f t="shared" si="0"/>
        <v>300.2</v>
      </c>
      <c r="J62" s="7">
        <f>J63</f>
        <v>70.400000000000006</v>
      </c>
    </row>
    <row r="63" spans="1:10" ht="45.6">
      <c r="A63" s="19" t="s">
        <v>49</v>
      </c>
      <c r="B63" s="18"/>
      <c r="C63" s="18" t="s">
        <v>104</v>
      </c>
      <c r="D63" s="18" t="s">
        <v>105</v>
      </c>
      <c r="E63" s="5">
        <v>8285118</v>
      </c>
      <c r="F63" s="5"/>
      <c r="G63" s="6">
        <v>400.5</v>
      </c>
      <c r="H63" s="7">
        <f>H64</f>
        <v>100.3</v>
      </c>
      <c r="I63" s="7">
        <f t="shared" si="0"/>
        <v>300.2</v>
      </c>
      <c r="J63" s="7">
        <f>J64</f>
        <v>70.400000000000006</v>
      </c>
    </row>
    <row r="64" spans="1:10" ht="68.400000000000006">
      <c r="A64" s="19" t="s">
        <v>14</v>
      </c>
      <c r="B64" s="18"/>
      <c r="C64" s="18" t="s">
        <v>104</v>
      </c>
      <c r="D64" s="18" t="s">
        <v>105</v>
      </c>
      <c r="E64" s="5">
        <v>8285118</v>
      </c>
      <c r="F64" s="5">
        <v>121</v>
      </c>
      <c r="G64" s="6">
        <v>400.5</v>
      </c>
      <c r="H64" s="7">
        <v>100.3</v>
      </c>
      <c r="I64" s="7">
        <f t="shared" si="0"/>
        <v>300.2</v>
      </c>
      <c r="J64" s="7">
        <v>70.400000000000006</v>
      </c>
    </row>
    <row r="65" spans="1:10" ht="45.6">
      <c r="A65" s="8" t="s">
        <v>50</v>
      </c>
      <c r="B65" s="9"/>
      <c r="C65" s="9" t="s">
        <v>105</v>
      </c>
      <c r="D65" s="9" t="s">
        <v>102</v>
      </c>
      <c r="E65" s="12"/>
      <c r="F65" s="12"/>
      <c r="G65" s="11">
        <v>5130</v>
      </c>
      <c r="H65" s="7">
        <f>H66</f>
        <v>120</v>
      </c>
      <c r="I65" s="7">
        <f t="shared" si="0"/>
        <v>5010</v>
      </c>
      <c r="J65" s="7">
        <f>J66</f>
        <v>0</v>
      </c>
    </row>
    <row r="66" spans="1:10" ht="68.400000000000006">
      <c r="A66" s="13" t="s">
        <v>51</v>
      </c>
      <c r="B66" s="14"/>
      <c r="C66" s="14" t="s">
        <v>105</v>
      </c>
      <c r="D66" s="14" t="s">
        <v>111</v>
      </c>
      <c r="E66" s="7"/>
      <c r="F66" s="7"/>
      <c r="G66" s="16">
        <v>5130</v>
      </c>
      <c r="H66" s="7">
        <f>H67</f>
        <v>120</v>
      </c>
      <c r="I66" s="7">
        <f t="shared" si="0"/>
        <v>5010</v>
      </c>
      <c r="J66" s="7">
        <f>J67</f>
        <v>0</v>
      </c>
    </row>
    <row r="67" spans="1:10" ht="91.2">
      <c r="A67" s="19" t="s">
        <v>52</v>
      </c>
      <c r="B67" s="18"/>
      <c r="C67" s="18" t="s">
        <v>105</v>
      </c>
      <c r="D67" s="18" t="s">
        <v>111</v>
      </c>
      <c r="E67" s="5">
        <v>8800000</v>
      </c>
      <c r="F67" s="5"/>
      <c r="G67" s="6">
        <v>5130</v>
      </c>
      <c r="H67" s="7">
        <f>H68+H70</f>
        <v>120</v>
      </c>
      <c r="I67" s="7">
        <f t="shared" si="0"/>
        <v>5010</v>
      </c>
      <c r="J67" s="7">
        <f>J68+J70</f>
        <v>0</v>
      </c>
    </row>
    <row r="68" spans="1:10" ht="45.6">
      <c r="A68" s="19" t="s">
        <v>53</v>
      </c>
      <c r="B68" s="18"/>
      <c r="C68" s="18" t="s">
        <v>105</v>
      </c>
      <c r="D68" s="18" t="s">
        <v>111</v>
      </c>
      <c r="E68" s="5">
        <v>8800001</v>
      </c>
      <c r="F68" s="5"/>
      <c r="G68" s="6">
        <v>250</v>
      </c>
      <c r="H68" s="7">
        <f>H69</f>
        <v>100</v>
      </c>
      <c r="I68" s="7">
        <f t="shared" si="0"/>
        <v>150</v>
      </c>
      <c r="J68" s="7">
        <f>J69</f>
        <v>0</v>
      </c>
    </row>
    <row r="69" spans="1:10" ht="51" customHeight="1">
      <c r="A69" s="19" t="s">
        <v>19</v>
      </c>
      <c r="B69" s="18"/>
      <c r="C69" s="18" t="s">
        <v>105</v>
      </c>
      <c r="D69" s="18" t="s">
        <v>111</v>
      </c>
      <c r="E69" s="5">
        <v>8800001</v>
      </c>
      <c r="F69" s="5">
        <v>244</v>
      </c>
      <c r="G69" s="6">
        <v>250</v>
      </c>
      <c r="H69" s="7">
        <v>100</v>
      </c>
      <c r="I69" s="7">
        <f t="shared" ref="I69:I137" si="2">G69-H69</f>
        <v>150</v>
      </c>
      <c r="J69" s="7">
        <v>0</v>
      </c>
    </row>
    <row r="70" spans="1:10">
      <c r="A70" s="26" t="s">
        <v>54</v>
      </c>
      <c r="B70" s="18"/>
      <c r="C70" s="18" t="s">
        <v>105</v>
      </c>
      <c r="D70" s="18" t="s">
        <v>111</v>
      </c>
      <c r="E70" s="5">
        <v>8800002</v>
      </c>
      <c r="F70" s="7"/>
      <c r="G70" s="6">
        <v>3020</v>
      </c>
      <c r="H70" s="7">
        <f>H71</f>
        <v>20</v>
      </c>
      <c r="I70" s="7">
        <f t="shared" si="2"/>
        <v>3000</v>
      </c>
      <c r="J70" s="7">
        <f>J71</f>
        <v>0</v>
      </c>
    </row>
    <row r="71" spans="1:10" ht="45.6">
      <c r="A71" s="19" t="s">
        <v>19</v>
      </c>
      <c r="B71" s="18"/>
      <c r="C71" s="18" t="s">
        <v>105</v>
      </c>
      <c r="D71" s="18" t="s">
        <v>111</v>
      </c>
      <c r="E71" s="5">
        <v>8800002</v>
      </c>
      <c r="F71" s="5">
        <v>244</v>
      </c>
      <c r="G71" s="6">
        <v>3020</v>
      </c>
      <c r="H71" s="7">
        <v>20</v>
      </c>
      <c r="I71" s="7">
        <f t="shared" si="2"/>
        <v>3000</v>
      </c>
      <c r="J71" s="7">
        <v>0</v>
      </c>
    </row>
    <row r="72" spans="1:10">
      <c r="A72" s="8" t="s">
        <v>55</v>
      </c>
      <c r="B72" s="9"/>
      <c r="C72" s="9" t="s">
        <v>106</v>
      </c>
      <c r="D72" s="9" t="s">
        <v>102</v>
      </c>
      <c r="E72" s="12"/>
      <c r="F72" s="12"/>
      <c r="G72" s="11">
        <v>24413.599999999999</v>
      </c>
      <c r="H72" s="7">
        <f>H73+H84</f>
        <v>5971.7000000000007</v>
      </c>
      <c r="I72" s="7">
        <f t="shared" si="2"/>
        <v>18441.899999999998</v>
      </c>
      <c r="J72" s="7">
        <f>J73+J84</f>
        <v>609.5</v>
      </c>
    </row>
    <row r="73" spans="1:10">
      <c r="A73" s="13" t="s">
        <v>56</v>
      </c>
      <c r="B73" s="14"/>
      <c r="C73" s="14" t="s">
        <v>106</v>
      </c>
      <c r="D73" s="14" t="s">
        <v>111</v>
      </c>
      <c r="E73" s="15"/>
      <c r="F73" s="15"/>
      <c r="G73" s="16">
        <v>15008.6</v>
      </c>
      <c r="H73" s="7">
        <f>H74</f>
        <v>4746.7000000000007</v>
      </c>
      <c r="I73" s="7">
        <f t="shared" si="2"/>
        <v>10261.9</v>
      </c>
      <c r="J73" s="7">
        <f>J74</f>
        <v>91.5</v>
      </c>
    </row>
    <row r="74" spans="1:10" ht="109.5" customHeight="1">
      <c r="A74" s="17" t="s">
        <v>57</v>
      </c>
      <c r="B74" s="18"/>
      <c r="C74" s="18" t="s">
        <v>106</v>
      </c>
      <c r="D74" s="18" t="s">
        <v>111</v>
      </c>
      <c r="E74" s="5">
        <v>8700000</v>
      </c>
      <c r="F74" s="5"/>
      <c r="G74" s="6">
        <v>15008.6</v>
      </c>
      <c r="H74" s="7">
        <f>H75</f>
        <v>4746.7000000000007</v>
      </c>
      <c r="I74" s="7">
        <f t="shared" si="2"/>
        <v>10261.9</v>
      </c>
      <c r="J74" s="7">
        <f>J75</f>
        <v>91.5</v>
      </c>
    </row>
    <row r="75" spans="1:10" ht="102" customHeight="1">
      <c r="A75" s="17" t="s">
        <v>58</v>
      </c>
      <c r="B75" s="18"/>
      <c r="C75" s="18" t="s">
        <v>106</v>
      </c>
      <c r="D75" s="18" t="s">
        <v>111</v>
      </c>
      <c r="E75" s="5">
        <v>8710000</v>
      </c>
      <c r="F75" s="5"/>
      <c r="G75" s="6">
        <v>15008.6</v>
      </c>
      <c r="H75" s="27">
        <f>H76+H78+H80+H82</f>
        <v>4746.7000000000007</v>
      </c>
      <c r="I75" s="7">
        <f t="shared" si="2"/>
        <v>10261.9</v>
      </c>
      <c r="J75" s="27">
        <f>J76+J78+J80+J82</f>
        <v>91.5</v>
      </c>
    </row>
    <row r="76" spans="1:10" ht="75" customHeight="1">
      <c r="A76" s="17" t="s">
        <v>59</v>
      </c>
      <c r="B76" s="18"/>
      <c r="C76" s="18" t="s">
        <v>106</v>
      </c>
      <c r="D76" s="18" t="s">
        <v>111</v>
      </c>
      <c r="E76" s="5">
        <v>8710011</v>
      </c>
      <c r="F76" s="7"/>
      <c r="G76" s="6">
        <v>8882.9</v>
      </c>
      <c r="H76" s="7">
        <f>H77</f>
        <v>2961</v>
      </c>
      <c r="I76" s="7">
        <f t="shared" si="2"/>
        <v>5921.9</v>
      </c>
      <c r="J76" s="7">
        <f>J77</f>
        <v>91.5</v>
      </c>
    </row>
    <row r="77" spans="1:10" ht="74.25" customHeight="1">
      <c r="A77" s="19" t="s">
        <v>19</v>
      </c>
      <c r="B77" s="18"/>
      <c r="C77" s="18" t="s">
        <v>106</v>
      </c>
      <c r="D77" s="18" t="s">
        <v>111</v>
      </c>
      <c r="E77" s="5">
        <v>8710011</v>
      </c>
      <c r="F77" s="5">
        <v>244</v>
      </c>
      <c r="G77" s="6">
        <v>8882.9</v>
      </c>
      <c r="H77" s="7">
        <v>2961</v>
      </c>
      <c r="I77" s="7">
        <f t="shared" si="2"/>
        <v>5921.9</v>
      </c>
      <c r="J77" s="7">
        <v>91.5</v>
      </c>
    </row>
    <row r="78" spans="1:10" ht="90" customHeight="1">
      <c r="A78" s="17" t="s">
        <v>60</v>
      </c>
      <c r="B78" s="18"/>
      <c r="C78" s="18" t="s">
        <v>106</v>
      </c>
      <c r="D78" s="18" t="s">
        <v>111</v>
      </c>
      <c r="E78" s="5">
        <v>8710012</v>
      </c>
      <c r="F78" s="7"/>
      <c r="G78" s="6">
        <v>4925.2</v>
      </c>
      <c r="H78" s="7">
        <f>H79</f>
        <v>1556.6</v>
      </c>
      <c r="I78" s="7">
        <f t="shared" si="2"/>
        <v>3368.6</v>
      </c>
      <c r="J78" s="7">
        <f>J79</f>
        <v>0</v>
      </c>
    </row>
    <row r="79" spans="1:10" ht="45.6">
      <c r="A79" s="19" t="s">
        <v>19</v>
      </c>
      <c r="B79" s="18"/>
      <c r="C79" s="18" t="s">
        <v>106</v>
      </c>
      <c r="D79" s="18" t="s">
        <v>111</v>
      </c>
      <c r="E79" s="5">
        <v>8710012</v>
      </c>
      <c r="F79" s="5">
        <v>244</v>
      </c>
      <c r="G79" s="6">
        <v>4925.2</v>
      </c>
      <c r="H79" s="7">
        <v>1556.6</v>
      </c>
      <c r="I79" s="7">
        <f t="shared" si="2"/>
        <v>3368.6</v>
      </c>
      <c r="J79" s="7">
        <v>0</v>
      </c>
    </row>
    <row r="80" spans="1:10" ht="81" customHeight="1">
      <c r="A80" s="17" t="s">
        <v>61</v>
      </c>
      <c r="B80" s="18"/>
      <c r="C80" s="18" t="s">
        <v>106</v>
      </c>
      <c r="D80" s="18" t="s">
        <v>111</v>
      </c>
      <c r="E80" s="5">
        <v>8710013</v>
      </c>
      <c r="F80" s="7"/>
      <c r="G80" s="6">
        <v>1200.5</v>
      </c>
      <c r="H80" s="7">
        <f>H81</f>
        <v>85.1</v>
      </c>
      <c r="I80" s="7">
        <f t="shared" si="2"/>
        <v>1115.4000000000001</v>
      </c>
      <c r="J80" s="7">
        <f>J81</f>
        <v>0</v>
      </c>
    </row>
    <row r="81" spans="1:10" ht="74.25" customHeight="1">
      <c r="A81" s="19" t="s">
        <v>19</v>
      </c>
      <c r="B81" s="18"/>
      <c r="C81" s="18" t="s">
        <v>106</v>
      </c>
      <c r="D81" s="18" t="s">
        <v>111</v>
      </c>
      <c r="E81" s="5">
        <v>8710013</v>
      </c>
      <c r="F81" s="5">
        <v>244</v>
      </c>
      <c r="G81" s="6">
        <v>8882.9</v>
      </c>
      <c r="H81" s="7">
        <v>85.1</v>
      </c>
      <c r="I81" s="7">
        <f t="shared" ref="I81" si="3">G81-H81</f>
        <v>8797.7999999999993</v>
      </c>
      <c r="J81" s="7">
        <v>0</v>
      </c>
    </row>
    <row r="82" spans="1:10" ht="60" customHeight="1">
      <c r="A82" s="19" t="s">
        <v>123</v>
      </c>
      <c r="B82" s="18"/>
      <c r="C82" s="18" t="s">
        <v>106</v>
      </c>
      <c r="D82" s="18" t="s">
        <v>111</v>
      </c>
      <c r="E82" s="5">
        <v>8717014</v>
      </c>
      <c r="F82" s="5"/>
      <c r="G82" s="6"/>
      <c r="H82" s="7">
        <f>H83</f>
        <v>144</v>
      </c>
      <c r="I82" s="7"/>
      <c r="J82" s="7">
        <f>J83</f>
        <v>0</v>
      </c>
    </row>
    <row r="83" spans="1:10" ht="57.75" customHeight="1">
      <c r="A83" s="19" t="s">
        <v>19</v>
      </c>
      <c r="B83" s="18"/>
      <c r="C83" s="18" t="s">
        <v>106</v>
      </c>
      <c r="D83" s="18" t="s">
        <v>111</v>
      </c>
      <c r="E83" s="5">
        <v>8717014</v>
      </c>
      <c r="F83" s="5">
        <v>244</v>
      </c>
      <c r="G83" s="6"/>
      <c r="H83" s="7">
        <v>144</v>
      </c>
      <c r="I83" s="7"/>
      <c r="J83" s="7">
        <v>0</v>
      </c>
    </row>
    <row r="84" spans="1:10">
      <c r="A84" s="23" t="s">
        <v>117</v>
      </c>
      <c r="B84" s="14"/>
      <c r="C84" s="14" t="s">
        <v>106</v>
      </c>
      <c r="D84" s="14" t="s">
        <v>112</v>
      </c>
      <c r="E84" s="15"/>
      <c r="F84" s="15"/>
      <c r="G84" s="16">
        <v>9405</v>
      </c>
      <c r="H84" s="7">
        <f>H85+H88</f>
        <v>1225</v>
      </c>
      <c r="I84" s="7">
        <f t="shared" si="2"/>
        <v>8180</v>
      </c>
      <c r="J84" s="7">
        <f>J85+J88</f>
        <v>518</v>
      </c>
    </row>
    <row r="85" spans="1:10" ht="86.25" customHeight="1">
      <c r="A85" s="19" t="s">
        <v>62</v>
      </c>
      <c r="B85" s="18"/>
      <c r="C85" s="18" t="s">
        <v>106</v>
      </c>
      <c r="D85" s="18">
        <v>12</v>
      </c>
      <c r="E85" s="5">
        <v>8500000</v>
      </c>
      <c r="F85" s="7"/>
      <c r="G85" s="6">
        <v>8955</v>
      </c>
      <c r="H85" s="7">
        <f>H86</f>
        <v>1200</v>
      </c>
      <c r="I85" s="7">
        <f t="shared" si="2"/>
        <v>7755</v>
      </c>
      <c r="J85" s="7">
        <f>J86</f>
        <v>493</v>
      </c>
    </row>
    <row r="86" spans="1:10" ht="45.6">
      <c r="A86" s="19" t="s">
        <v>63</v>
      </c>
      <c r="B86" s="18"/>
      <c r="C86" s="18" t="s">
        <v>106</v>
      </c>
      <c r="D86" s="18">
        <v>12</v>
      </c>
      <c r="E86" s="5">
        <v>8501012</v>
      </c>
      <c r="F86" s="7"/>
      <c r="G86" s="6">
        <v>4800</v>
      </c>
      <c r="H86" s="7">
        <f>H87</f>
        <v>1200</v>
      </c>
      <c r="I86" s="7">
        <f t="shared" si="2"/>
        <v>3600</v>
      </c>
      <c r="J86" s="7">
        <f>J87</f>
        <v>493</v>
      </c>
    </row>
    <row r="87" spans="1:10" ht="45.6">
      <c r="A87" s="19" t="s">
        <v>19</v>
      </c>
      <c r="B87" s="18"/>
      <c r="C87" s="18" t="s">
        <v>106</v>
      </c>
      <c r="D87" s="18">
        <v>12</v>
      </c>
      <c r="E87" s="5">
        <v>8501012</v>
      </c>
      <c r="F87" s="5">
        <v>244</v>
      </c>
      <c r="G87" s="6">
        <v>4800</v>
      </c>
      <c r="H87" s="7">
        <v>1200</v>
      </c>
      <c r="I87" s="7">
        <f t="shared" si="2"/>
        <v>3600</v>
      </c>
      <c r="J87" s="7">
        <v>493</v>
      </c>
    </row>
    <row r="88" spans="1:10" ht="115.5" customHeight="1">
      <c r="A88" s="19" t="s">
        <v>64</v>
      </c>
      <c r="B88" s="18"/>
      <c r="C88" s="18" t="s">
        <v>106</v>
      </c>
      <c r="D88" s="18">
        <v>12</v>
      </c>
      <c r="E88" s="5">
        <v>8700000</v>
      </c>
      <c r="F88" s="5"/>
      <c r="G88" s="6">
        <v>450</v>
      </c>
      <c r="H88" s="7">
        <f>H89</f>
        <v>25</v>
      </c>
      <c r="I88" s="7">
        <f t="shared" si="2"/>
        <v>425</v>
      </c>
      <c r="J88" s="7">
        <f>J89</f>
        <v>25</v>
      </c>
    </row>
    <row r="89" spans="1:10">
      <c r="A89" s="19" t="s">
        <v>65</v>
      </c>
      <c r="B89" s="18"/>
      <c r="C89" s="18" t="s">
        <v>106</v>
      </c>
      <c r="D89" s="18">
        <v>12</v>
      </c>
      <c r="E89" s="5">
        <v>8740000</v>
      </c>
      <c r="F89" s="5"/>
      <c r="G89" s="6">
        <v>450</v>
      </c>
      <c r="H89" s="7">
        <f>H90</f>
        <v>25</v>
      </c>
      <c r="I89" s="7">
        <f t="shared" si="2"/>
        <v>425</v>
      </c>
      <c r="J89" s="7">
        <f>J90</f>
        <v>25</v>
      </c>
    </row>
    <row r="90" spans="1:10" ht="93" customHeight="1">
      <c r="A90" s="19" t="s">
        <v>66</v>
      </c>
      <c r="B90" s="18"/>
      <c r="C90" s="18" t="s">
        <v>106</v>
      </c>
      <c r="D90" s="18">
        <v>12</v>
      </c>
      <c r="E90" s="5">
        <v>8740002</v>
      </c>
      <c r="F90" s="5"/>
      <c r="G90" s="6">
        <v>50</v>
      </c>
      <c r="H90" s="7">
        <f>H91</f>
        <v>25</v>
      </c>
      <c r="I90" s="7">
        <f t="shared" si="2"/>
        <v>25</v>
      </c>
      <c r="J90" s="7">
        <f>J91</f>
        <v>25</v>
      </c>
    </row>
    <row r="91" spans="1:10" ht="67.5" customHeight="1">
      <c r="A91" s="19" t="s">
        <v>19</v>
      </c>
      <c r="B91" s="18"/>
      <c r="C91" s="18" t="s">
        <v>106</v>
      </c>
      <c r="D91" s="18">
        <v>12</v>
      </c>
      <c r="E91" s="5">
        <v>8740002</v>
      </c>
      <c r="F91" s="5">
        <v>244</v>
      </c>
      <c r="G91" s="6">
        <v>50</v>
      </c>
      <c r="H91" s="7">
        <v>25</v>
      </c>
      <c r="I91" s="7">
        <f t="shared" si="2"/>
        <v>25</v>
      </c>
      <c r="J91" s="7">
        <v>25</v>
      </c>
    </row>
    <row r="92" spans="1:10">
      <c r="A92" s="8" t="s">
        <v>67</v>
      </c>
      <c r="B92" s="9"/>
      <c r="C92" s="9" t="s">
        <v>107</v>
      </c>
      <c r="D92" s="9" t="s">
        <v>102</v>
      </c>
      <c r="E92" s="12"/>
      <c r="F92" s="12"/>
      <c r="G92" s="11">
        <v>27209.8</v>
      </c>
      <c r="H92" s="24">
        <f>H93+H115+H111</f>
        <v>13637.2</v>
      </c>
      <c r="I92" s="7">
        <f t="shared" si="2"/>
        <v>13572.599999999999</v>
      </c>
      <c r="J92" s="24">
        <f>J93+J115+J111</f>
        <v>3408.5</v>
      </c>
    </row>
    <row r="93" spans="1:10">
      <c r="A93" s="13" t="s">
        <v>68</v>
      </c>
      <c r="B93" s="14"/>
      <c r="C93" s="14" t="s">
        <v>107</v>
      </c>
      <c r="D93" s="14" t="s">
        <v>104</v>
      </c>
      <c r="E93" s="15"/>
      <c r="F93" s="15"/>
      <c r="G93" s="16">
        <v>12757.3</v>
      </c>
      <c r="H93" s="7">
        <f>H97+H100+H94</f>
        <v>5432</v>
      </c>
      <c r="I93" s="7">
        <f t="shared" si="2"/>
        <v>7325.2999999999993</v>
      </c>
      <c r="J93" s="7">
        <f>J97+J100+J94</f>
        <v>1169.6000000000001</v>
      </c>
    </row>
    <row r="94" spans="1:10" ht="91.2">
      <c r="A94" s="13" t="s">
        <v>41</v>
      </c>
      <c r="B94" s="14"/>
      <c r="C94" s="14" t="s">
        <v>107</v>
      </c>
      <c r="D94" s="14" t="s">
        <v>104</v>
      </c>
      <c r="E94" s="15">
        <v>8500000</v>
      </c>
      <c r="F94" s="15"/>
      <c r="G94" s="16">
        <f>G95</f>
        <v>0</v>
      </c>
      <c r="H94" s="7">
        <f>H95</f>
        <v>351.2</v>
      </c>
      <c r="I94" s="7">
        <f t="shared" si="2"/>
        <v>-351.2</v>
      </c>
      <c r="J94" s="7">
        <f>J95</f>
        <v>0</v>
      </c>
    </row>
    <row r="95" spans="1:10">
      <c r="A95" s="13" t="s">
        <v>42</v>
      </c>
      <c r="B95" s="14"/>
      <c r="C95" s="14" t="s">
        <v>107</v>
      </c>
      <c r="D95" s="14" t="s">
        <v>104</v>
      </c>
      <c r="E95" s="15">
        <v>8501014</v>
      </c>
      <c r="F95" s="15"/>
      <c r="G95" s="16">
        <f>G96</f>
        <v>0</v>
      </c>
      <c r="H95" s="7">
        <f>H96</f>
        <v>351.2</v>
      </c>
      <c r="I95" s="7">
        <f t="shared" si="2"/>
        <v>-351.2</v>
      </c>
      <c r="J95" s="7">
        <f>J96</f>
        <v>0</v>
      </c>
    </row>
    <row r="96" spans="1:10" ht="45.6">
      <c r="A96" s="28" t="s">
        <v>19</v>
      </c>
      <c r="B96" s="14"/>
      <c r="C96" s="14" t="s">
        <v>107</v>
      </c>
      <c r="D96" s="14" t="s">
        <v>104</v>
      </c>
      <c r="E96" s="5">
        <v>8501014</v>
      </c>
      <c r="F96" s="15">
        <v>244</v>
      </c>
      <c r="G96" s="16">
        <v>0</v>
      </c>
      <c r="H96" s="7">
        <v>351.2</v>
      </c>
      <c r="I96" s="7">
        <f t="shared" si="2"/>
        <v>-351.2</v>
      </c>
      <c r="J96" s="7">
        <v>0</v>
      </c>
    </row>
    <row r="97" spans="1:10" ht="45.6">
      <c r="A97" s="17" t="s">
        <v>69</v>
      </c>
      <c r="B97" s="18"/>
      <c r="C97" s="18" t="s">
        <v>107</v>
      </c>
      <c r="D97" s="18" t="s">
        <v>104</v>
      </c>
      <c r="E97" s="5">
        <v>8600000</v>
      </c>
      <c r="F97" s="7"/>
      <c r="G97" s="6">
        <v>2000</v>
      </c>
      <c r="H97" s="7">
        <f>H98</f>
        <v>500</v>
      </c>
      <c r="I97" s="7">
        <f t="shared" si="2"/>
        <v>1500</v>
      </c>
      <c r="J97" s="7">
        <f>J98</f>
        <v>418.6</v>
      </c>
    </row>
    <row r="98" spans="1:10" ht="45.6">
      <c r="A98" s="17" t="s">
        <v>70</v>
      </c>
      <c r="B98" s="18"/>
      <c r="C98" s="18" t="s">
        <v>107</v>
      </c>
      <c r="D98" s="18" t="s">
        <v>104</v>
      </c>
      <c r="E98" s="5">
        <v>8600602</v>
      </c>
      <c r="F98" s="7"/>
      <c r="G98" s="6">
        <v>2000</v>
      </c>
      <c r="H98" s="7">
        <f>H99</f>
        <v>500</v>
      </c>
      <c r="I98" s="7">
        <f t="shared" si="2"/>
        <v>1500</v>
      </c>
      <c r="J98" s="7">
        <f>J99</f>
        <v>418.6</v>
      </c>
    </row>
    <row r="99" spans="1:10" ht="45.6">
      <c r="A99" s="17" t="s">
        <v>71</v>
      </c>
      <c r="B99" s="18"/>
      <c r="C99" s="18" t="s">
        <v>107</v>
      </c>
      <c r="D99" s="18" t="s">
        <v>104</v>
      </c>
      <c r="E99" s="5">
        <v>8600602</v>
      </c>
      <c r="F99" s="5">
        <v>810</v>
      </c>
      <c r="G99" s="6">
        <v>2000</v>
      </c>
      <c r="H99" s="7">
        <v>500</v>
      </c>
      <c r="I99" s="7">
        <f t="shared" si="2"/>
        <v>1500</v>
      </c>
      <c r="J99" s="7">
        <v>418.6</v>
      </c>
    </row>
    <row r="100" spans="1:10" ht="91.2">
      <c r="A100" s="19" t="s">
        <v>57</v>
      </c>
      <c r="B100" s="18"/>
      <c r="C100" s="18" t="s">
        <v>107</v>
      </c>
      <c r="D100" s="18" t="s">
        <v>104</v>
      </c>
      <c r="E100" s="5">
        <v>8700000</v>
      </c>
      <c r="F100" s="5"/>
      <c r="G100" s="6">
        <v>10757.3</v>
      </c>
      <c r="H100" s="7">
        <f>H101+H108</f>
        <v>4580.8</v>
      </c>
      <c r="I100" s="7">
        <f t="shared" si="2"/>
        <v>6176.4999999999991</v>
      </c>
      <c r="J100" s="7">
        <f>J101+J108</f>
        <v>751.00000000000011</v>
      </c>
    </row>
    <row r="101" spans="1:10" ht="46.5" customHeight="1">
      <c r="A101" s="19" t="s">
        <v>72</v>
      </c>
      <c r="B101" s="18"/>
      <c r="C101" s="18" t="s">
        <v>107</v>
      </c>
      <c r="D101" s="18" t="s">
        <v>104</v>
      </c>
      <c r="E101" s="5">
        <v>8720000</v>
      </c>
      <c r="F101" s="5"/>
      <c r="G101" s="6">
        <v>10057.299999999999</v>
      </c>
      <c r="H101" s="7">
        <f>H102+H104</f>
        <v>4405.8</v>
      </c>
      <c r="I101" s="7">
        <f t="shared" si="2"/>
        <v>5651.4999999999991</v>
      </c>
      <c r="J101" s="7">
        <f>J102+J104</f>
        <v>651.90000000000009</v>
      </c>
    </row>
    <row r="102" spans="1:10" ht="62.25" customHeight="1">
      <c r="A102" s="19" t="s">
        <v>73</v>
      </c>
      <c r="B102" s="18"/>
      <c r="C102" s="18" t="s">
        <v>107</v>
      </c>
      <c r="D102" s="18" t="s">
        <v>104</v>
      </c>
      <c r="E102" s="5">
        <v>8720021</v>
      </c>
      <c r="F102" s="7"/>
      <c r="G102" s="6">
        <v>9854.5</v>
      </c>
      <c r="H102" s="7">
        <f>H103</f>
        <v>3709.4</v>
      </c>
      <c r="I102" s="7">
        <f t="shared" si="2"/>
        <v>6145.1</v>
      </c>
      <c r="J102" s="7">
        <f>J103</f>
        <v>84.2</v>
      </c>
    </row>
    <row r="103" spans="1:10" ht="65.25" customHeight="1">
      <c r="A103" s="19" t="s">
        <v>19</v>
      </c>
      <c r="B103" s="18"/>
      <c r="C103" s="18" t="s">
        <v>107</v>
      </c>
      <c r="D103" s="18" t="s">
        <v>104</v>
      </c>
      <c r="E103" s="5">
        <v>8720021</v>
      </c>
      <c r="F103" s="5">
        <v>244</v>
      </c>
      <c r="G103" s="6">
        <v>9854.5</v>
      </c>
      <c r="H103" s="7">
        <v>3709.4</v>
      </c>
      <c r="I103" s="7">
        <f t="shared" si="2"/>
        <v>6145.1</v>
      </c>
      <c r="J103" s="7">
        <v>84.2</v>
      </c>
    </row>
    <row r="104" spans="1:10" ht="61.5" customHeight="1">
      <c r="A104" s="19" t="s">
        <v>114</v>
      </c>
      <c r="B104" s="18"/>
      <c r="C104" s="18" t="s">
        <v>107</v>
      </c>
      <c r="D104" s="18" t="s">
        <v>104</v>
      </c>
      <c r="E104" s="5">
        <v>8720022</v>
      </c>
      <c r="F104" s="7"/>
      <c r="G104" s="6">
        <v>202.8</v>
      </c>
      <c r="H104" s="7">
        <f>H105+H106+H107</f>
        <v>696.4</v>
      </c>
      <c r="I104" s="7">
        <f t="shared" si="2"/>
        <v>-493.59999999999997</v>
      </c>
      <c r="J104" s="7">
        <f>J105+J106+J107</f>
        <v>567.70000000000005</v>
      </c>
    </row>
    <row r="105" spans="1:10" ht="57" customHeight="1">
      <c r="A105" s="19" t="s">
        <v>115</v>
      </c>
      <c r="B105" s="18"/>
      <c r="C105" s="18" t="s">
        <v>107</v>
      </c>
      <c r="D105" s="18" t="s">
        <v>104</v>
      </c>
      <c r="E105" s="5">
        <v>8720022</v>
      </c>
      <c r="F105" s="5">
        <v>243</v>
      </c>
      <c r="G105" s="6">
        <v>202.8</v>
      </c>
      <c r="H105" s="7">
        <v>490.8</v>
      </c>
      <c r="I105" s="7">
        <f t="shared" si="2"/>
        <v>-288</v>
      </c>
      <c r="J105" s="7">
        <v>490.8</v>
      </c>
    </row>
    <row r="106" spans="1:10" ht="57" customHeight="1">
      <c r="A106" s="19" t="s">
        <v>19</v>
      </c>
      <c r="B106" s="18"/>
      <c r="C106" s="18" t="s">
        <v>107</v>
      </c>
      <c r="D106" s="18" t="s">
        <v>104</v>
      </c>
      <c r="E106" s="5">
        <v>8720022</v>
      </c>
      <c r="F106" s="5">
        <v>244</v>
      </c>
      <c r="G106" s="6">
        <v>202.8</v>
      </c>
      <c r="H106" s="7">
        <v>134.69999999999999</v>
      </c>
      <c r="I106" s="7">
        <f t="shared" ref="I106" si="4">G106-H106</f>
        <v>68.100000000000023</v>
      </c>
      <c r="J106" s="7">
        <v>76.900000000000006</v>
      </c>
    </row>
    <row r="107" spans="1:10" ht="57" customHeight="1">
      <c r="A107" s="19" t="s">
        <v>19</v>
      </c>
      <c r="B107" s="18"/>
      <c r="C107" s="18" t="s">
        <v>107</v>
      </c>
      <c r="D107" s="18" t="s">
        <v>104</v>
      </c>
      <c r="E107" s="5">
        <v>8720022</v>
      </c>
      <c r="F107" s="5">
        <v>414</v>
      </c>
      <c r="G107" s="6">
        <v>202.8</v>
      </c>
      <c r="H107" s="7">
        <v>70.900000000000006</v>
      </c>
      <c r="I107" s="7">
        <f t="shared" ref="I107" si="5">G107-H107</f>
        <v>131.9</v>
      </c>
      <c r="J107" s="7">
        <v>0</v>
      </c>
    </row>
    <row r="108" spans="1:10" ht="45.6">
      <c r="A108" s="19" t="s">
        <v>74</v>
      </c>
      <c r="B108" s="18"/>
      <c r="C108" s="18" t="s">
        <v>107</v>
      </c>
      <c r="D108" s="18" t="s">
        <v>104</v>
      </c>
      <c r="E108" s="5">
        <v>8750000</v>
      </c>
      <c r="F108" s="7"/>
      <c r="G108" s="6">
        <v>700</v>
      </c>
      <c r="H108" s="24">
        <f>H109</f>
        <v>175</v>
      </c>
      <c r="I108" s="7">
        <f t="shared" si="2"/>
        <v>525</v>
      </c>
      <c r="J108" s="24">
        <f>J109</f>
        <v>99.1</v>
      </c>
    </row>
    <row r="109" spans="1:10">
      <c r="A109" s="19" t="s">
        <v>75</v>
      </c>
      <c r="B109" s="18"/>
      <c r="C109" s="18" t="s">
        <v>107</v>
      </c>
      <c r="D109" s="18" t="s">
        <v>104</v>
      </c>
      <c r="E109" s="5">
        <v>8750004</v>
      </c>
      <c r="F109" s="7"/>
      <c r="G109" s="6">
        <v>700</v>
      </c>
      <c r="H109" s="24">
        <f>H110</f>
        <v>175</v>
      </c>
      <c r="I109" s="7">
        <f t="shared" ref="I109" si="6">G109-H109</f>
        <v>525</v>
      </c>
      <c r="J109" s="24">
        <f>J110</f>
        <v>99.1</v>
      </c>
    </row>
    <row r="110" spans="1:10" ht="45.6">
      <c r="A110" s="19" t="s">
        <v>19</v>
      </c>
      <c r="B110" s="18"/>
      <c r="C110" s="18" t="s">
        <v>107</v>
      </c>
      <c r="D110" s="18" t="s">
        <v>104</v>
      </c>
      <c r="E110" s="5">
        <v>8750004</v>
      </c>
      <c r="F110" s="7">
        <v>244</v>
      </c>
      <c r="G110" s="6">
        <v>700</v>
      </c>
      <c r="H110" s="24">
        <v>175</v>
      </c>
      <c r="I110" s="7">
        <f t="shared" ref="I110" si="7">G110-H110</f>
        <v>525</v>
      </c>
      <c r="J110" s="24">
        <v>99.1</v>
      </c>
    </row>
    <row r="111" spans="1:10">
      <c r="A111" s="28" t="s">
        <v>120</v>
      </c>
      <c r="B111" s="18"/>
      <c r="C111" s="18" t="s">
        <v>107</v>
      </c>
      <c r="D111" s="18" t="s">
        <v>101</v>
      </c>
      <c r="E111" s="5"/>
      <c r="F111" s="7"/>
      <c r="G111" s="6"/>
      <c r="H111" s="24">
        <f>H112</f>
        <v>5674.8</v>
      </c>
      <c r="I111" s="7"/>
      <c r="J111" s="24">
        <f>J112</f>
        <v>2042.6</v>
      </c>
    </row>
    <row r="112" spans="1:10" ht="45.6">
      <c r="A112" s="28" t="s">
        <v>119</v>
      </c>
      <c r="B112" s="18"/>
      <c r="C112" s="18" t="s">
        <v>107</v>
      </c>
      <c r="D112" s="18" t="s">
        <v>101</v>
      </c>
      <c r="E112" s="5">
        <v>8750003</v>
      </c>
      <c r="F112" s="7"/>
      <c r="G112" s="6"/>
      <c r="H112" s="24">
        <f>H113+H114</f>
        <v>5674.8</v>
      </c>
      <c r="I112" s="7"/>
      <c r="J112" s="24">
        <f>J113+J114</f>
        <v>2042.6</v>
      </c>
    </row>
    <row r="113" spans="1:10" ht="45.6">
      <c r="A113" s="28" t="s">
        <v>71</v>
      </c>
      <c r="B113" s="18"/>
      <c r="C113" s="18" t="s">
        <v>107</v>
      </c>
      <c r="D113" s="18" t="s">
        <v>101</v>
      </c>
      <c r="E113" s="5">
        <v>8750003</v>
      </c>
      <c r="F113" s="7">
        <v>810</v>
      </c>
      <c r="G113" s="6"/>
      <c r="H113" s="7">
        <v>4803.8</v>
      </c>
      <c r="I113" s="7"/>
      <c r="J113" s="7">
        <v>1325</v>
      </c>
    </row>
    <row r="114" spans="1:10">
      <c r="A114" s="28" t="s">
        <v>122</v>
      </c>
      <c r="B114" s="18"/>
      <c r="C114" s="18" t="s">
        <v>107</v>
      </c>
      <c r="D114" s="18" t="s">
        <v>101</v>
      </c>
      <c r="E114" s="5">
        <v>8750003</v>
      </c>
      <c r="F114" s="7">
        <v>853</v>
      </c>
      <c r="G114" s="6"/>
      <c r="H114" s="24">
        <v>871</v>
      </c>
      <c r="I114" s="7"/>
      <c r="J114" s="24">
        <v>717.6</v>
      </c>
    </row>
    <row r="115" spans="1:10">
      <c r="A115" s="25" t="s">
        <v>76</v>
      </c>
      <c r="B115" s="14"/>
      <c r="C115" s="14" t="s">
        <v>107</v>
      </c>
      <c r="D115" s="14" t="s">
        <v>105</v>
      </c>
      <c r="E115" s="15"/>
      <c r="F115" s="15"/>
      <c r="G115" s="16">
        <v>14452.5</v>
      </c>
      <c r="H115" s="7">
        <f>H119+H116</f>
        <v>2530.4</v>
      </c>
      <c r="I115" s="7">
        <f t="shared" si="2"/>
        <v>11922.1</v>
      </c>
      <c r="J115" s="7">
        <f>J119+J116</f>
        <v>196.29999999999998</v>
      </c>
    </row>
    <row r="116" spans="1:10" ht="91.2">
      <c r="A116" s="13" t="s">
        <v>41</v>
      </c>
      <c r="B116" s="14"/>
      <c r="C116" s="14" t="s">
        <v>107</v>
      </c>
      <c r="D116" s="14" t="s">
        <v>105</v>
      </c>
      <c r="E116" s="15">
        <v>8500000</v>
      </c>
      <c r="F116" s="15"/>
      <c r="G116" s="16">
        <f>G117</f>
        <v>0</v>
      </c>
      <c r="H116" s="24">
        <f>H117</f>
        <v>125</v>
      </c>
      <c r="I116" s="7">
        <f t="shared" ref="I116:I118" si="8">G116-H116</f>
        <v>-125</v>
      </c>
      <c r="J116" s="24">
        <f>J117</f>
        <v>67.099999999999994</v>
      </c>
    </row>
    <row r="117" spans="1:10">
      <c r="A117" s="13" t="s">
        <v>42</v>
      </c>
      <c r="B117" s="14"/>
      <c r="C117" s="14" t="s">
        <v>107</v>
      </c>
      <c r="D117" s="14" t="s">
        <v>105</v>
      </c>
      <c r="E117" s="15">
        <v>8501014</v>
      </c>
      <c r="F117" s="15"/>
      <c r="G117" s="16">
        <f>G118</f>
        <v>0</v>
      </c>
      <c r="H117" s="24">
        <f>H118</f>
        <v>125</v>
      </c>
      <c r="I117" s="7">
        <f t="shared" si="8"/>
        <v>-125</v>
      </c>
      <c r="J117" s="24">
        <f>J118</f>
        <v>67.099999999999994</v>
      </c>
    </row>
    <row r="118" spans="1:10" ht="45.6">
      <c r="A118" s="28" t="s">
        <v>19</v>
      </c>
      <c r="B118" s="14"/>
      <c r="C118" s="14" t="s">
        <v>107</v>
      </c>
      <c r="D118" s="14" t="s">
        <v>105</v>
      </c>
      <c r="E118" s="5">
        <v>8501014</v>
      </c>
      <c r="F118" s="15">
        <v>244</v>
      </c>
      <c r="G118" s="16">
        <v>0</v>
      </c>
      <c r="H118" s="24">
        <v>125</v>
      </c>
      <c r="I118" s="7">
        <f t="shared" si="8"/>
        <v>-125</v>
      </c>
      <c r="J118" s="24">
        <v>67.099999999999994</v>
      </c>
    </row>
    <row r="119" spans="1:10" ht="91.2">
      <c r="A119" s="19" t="s">
        <v>57</v>
      </c>
      <c r="B119" s="18"/>
      <c r="C119" s="18" t="s">
        <v>107</v>
      </c>
      <c r="D119" s="18" t="s">
        <v>105</v>
      </c>
      <c r="E119" s="5">
        <v>8700000</v>
      </c>
      <c r="F119" s="5"/>
      <c r="G119" s="6">
        <v>14452.5</v>
      </c>
      <c r="H119" s="7">
        <f>H120+H123</f>
        <v>2405.4</v>
      </c>
      <c r="I119" s="7">
        <f t="shared" si="2"/>
        <v>12047.1</v>
      </c>
      <c r="J119" s="7">
        <f>J120+J123</f>
        <v>129.19999999999999</v>
      </c>
    </row>
    <row r="120" spans="1:10">
      <c r="A120" s="19" t="s">
        <v>77</v>
      </c>
      <c r="B120" s="18"/>
      <c r="C120" s="18" t="s">
        <v>107</v>
      </c>
      <c r="D120" s="18" t="s">
        <v>105</v>
      </c>
      <c r="E120" s="5">
        <v>8730000</v>
      </c>
      <c r="F120" s="5"/>
      <c r="G120" s="6">
        <v>10752.5</v>
      </c>
      <c r="H120" s="7">
        <f>H121</f>
        <v>1775</v>
      </c>
      <c r="I120" s="7">
        <f t="shared" si="2"/>
        <v>8977.5</v>
      </c>
      <c r="J120" s="7">
        <f>J121</f>
        <v>0</v>
      </c>
    </row>
    <row r="121" spans="1:10" ht="48.75" customHeight="1">
      <c r="A121" s="19" t="s">
        <v>78</v>
      </c>
      <c r="B121" s="18"/>
      <c r="C121" s="18" t="s">
        <v>107</v>
      </c>
      <c r="D121" s="18" t="s">
        <v>105</v>
      </c>
      <c r="E121" s="5">
        <v>8730031</v>
      </c>
      <c r="F121" s="7"/>
      <c r="G121" s="6">
        <v>10552.5</v>
      </c>
      <c r="H121" s="7">
        <f>H122</f>
        <v>1775</v>
      </c>
      <c r="I121" s="7">
        <f t="shared" si="2"/>
        <v>8777.5</v>
      </c>
      <c r="J121" s="7">
        <f>J122</f>
        <v>0</v>
      </c>
    </row>
    <row r="122" spans="1:10" ht="77.25" customHeight="1">
      <c r="A122" s="19" t="s">
        <v>19</v>
      </c>
      <c r="B122" s="18"/>
      <c r="C122" s="18" t="s">
        <v>107</v>
      </c>
      <c r="D122" s="18" t="s">
        <v>105</v>
      </c>
      <c r="E122" s="5">
        <v>8730031</v>
      </c>
      <c r="F122" s="5">
        <v>244</v>
      </c>
      <c r="G122" s="6">
        <v>10552.5</v>
      </c>
      <c r="H122" s="7">
        <v>1775</v>
      </c>
      <c r="I122" s="7">
        <f t="shared" si="2"/>
        <v>8777.5</v>
      </c>
      <c r="J122" s="7">
        <v>0</v>
      </c>
    </row>
    <row r="123" spans="1:10" ht="59.25" customHeight="1">
      <c r="A123" s="19" t="s">
        <v>74</v>
      </c>
      <c r="B123" s="18"/>
      <c r="C123" s="18" t="s">
        <v>107</v>
      </c>
      <c r="D123" s="18" t="s">
        <v>105</v>
      </c>
      <c r="E123" s="5">
        <v>8750000</v>
      </c>
      <c r="F123" s="7"/>
      <c r="G123" s="6">
        <v>3700</v>
      </c>
      <c r="H123" s="7">
        <f>H124+H126</f>
        <v>630.4</v>
      </c>
      <c r="I123" s="7">
        <f t="shared" si="2"/>
        <v>3069.6</v>
      </c>
      <c r="J123" s="7">
        <f>J124+J126</f>
        <v>129.19999999999999</v>
      </c>
    </row>
    <row r="124" spans="1:10" ht="54" customHeight="1">
      <c r="A124" s="19" t="s">
        <v>79</v>
      </c>
      <c r="B124" s="18"/>
      <c r="C124" s="18" t="s">
        <v>107</v>
      </c>
      <c r="D124" s="18" t="s">
        <v>105</v>
      </c>
      <c r="E124" s="5">
        <v>8750001</v>
      </c>
      <c r="F124" s="7"/>
      <c r="G124" s="6">
        <v>3000</v>
      </c>
      <c r="H124" s="7">
        <f>H125</f>
        <v>125</v>
      </c>
      <c r="I124" s="7">
        <f t="shared" si="2"/>
        <v>2875</v>
      </c>
      <c r="J124" s="7">
        <f>J125</f>
        <v>0</v>
      </c>
    </row>
    <row r="125" spans="1:10" ht="73.5" customHeight="1">
      <c r="A125" s="19" t="s">
        <v>19</v>
      </c>
      <c r="B125" s="18"/>
      <c r="C125" s="18" t="s">
        <v>107</v>
      </c>
      <c r="D125" s="18" t="s">
        <v>105</v>
      </c>
      <c r="E125" s="5">
        <v>8750001</v>
      </c>
      <c r="F125" s="5">
        <v>244</v>
      </c>
      <c r="G125" s="6">
        <v>3000</v>
      </c>
      <c r="H125" s="7">
        <v>125</v>
      </c>
      <c r="I125" s="7">
        <f t="shared" si="2"/>
        <v>2875</v>
      </c>
      <c r="J125" s="7">
        <v>0</v>
      </c>
    </row>
    <row r="126" spans="1:10" ht="40.5" customHeight="1">
      <c r="A126" s="19" t="s">
        <v>80</v>
      </c>
      <c r="B126" s="18"/>
      <c r="C126" s="18" t="s">
        <v>107</v>
      </c>
      <c r="D126" s="18" t="s">
        <v>105</v>
      </c>
      <c r="E126" s="5">
        <v>8750002</v>
      </c>
      <c r="F126" s="7"/>
      <c r="G126" s="6">
        <v>700</v>
      </c>
      <c r="H126" s="7">
        <f>H127</f>
        <v>505.4</v>
      </c>
      <c r="I126" s="7">
        <f t="shared" si="2"/>
        <v>194.60000000000002</v>
      </c>
      <c r="J126" s="7">
        <f>J127</f>
        <v>129.19999999999999</v>
      </c>
    </row>
    <row r="127" spans="1:10" ht="74.25" customHeight="1">
      <c r="A127" s="19" t="s">
        <v>19</v>
      </c>
      <c r="B127" s="18"/>
      <c r="C127" s="18" t="s">
        <v>107</v>
      </c>
      <c r="D127" s="18" t="s">
        <v>105</v>
      </c>
      <c r="E127" s="5">
        <v>8750002</v>
      </c>
      <c r="F127" s="5">
        <v>244</v>
      </c>
      <c r="G127" s="6">
        <v>700</v>
      </c>
      <c r="H127" s="7">
        <v>505.4</v>
      </c>
      <c r="I127" s="7">
        <f t="shared" si="2"/>
        <v>194.60000000000002</v>
      </c>
      <c r="J127" s="7">
        <v>129.19999999999999</v>
      </c>
    </row>
    <row r="128" spans="1:10">
      <c r="A128" s="8" t="s">
        <v>81</v>
      </c>
      <c r="B128" s="9"/>
      <c r="C128" s="9" t="s">
        <v>108</v>
      </c>
      <c r="D128" s="9" t="s">
        <v>102</v>
      </c>
      <c r="E128" s="12"/>
      <c r="F128" s="12"/>
      <c r="G128" s="11">
        <v>372.9</v>
      </c>
      <c r="H128" s="7">
        <f>H129</f>
        <v>25</v>
      </c>
      <c r="I128" s="7">
        <f t="shared" si="2"/>
        <v>347.9</v>
      </c>
      <c r="J128" s="7">
        <f>J129</f>
        <v>0</v>
      </c>
    </row>
    <row r="129" spans="1:10" ht="36.75" customHeight="1">
      <c r="A129" s="17" t="s">
        <v>82</v>
      </c>
      <c r="B129" s="18"/>
      <c r="C129" s="18" t="s">
        <v>108</v>
      </c>
      <c r="D129" s="18" t="s">
        <v>108</v>
      </c>
      <c r="E129" s="5"/>
      <c r="F129" s="5"/>
      <c r="G129" s="6">
        <v>372.9</v>
      </c>
      <c r="H129" s="7">
        <f>H130</f>
        <v>25</v>
      </c>
      <c r="I129" s="7">
        <f t="shared" si="2"/>
        <v>347.9</v>
      </c>
      <c r="J129" s="7">
        <f>J130</f>
        <v>0</v>
      </c>
    </row>
    <row r="130" spans="1:10" ht="60" customHeight="1">
      <c r="A130" s="17" t="s">
        <v>69</v>
      </c>
      <c r="B130" s="18"/>
      <c r="C130" s="18" t="s">
        <v>108</v>
      </c>
      <c r="D130" s="18" t="s">
        <v>108</v>
      </c>
      <c r="E130" s="5">
        <v>8600000</v>
      </c>
      <c r="F130" s="7"/>
      <c r="G130" s="6">
        <v>372.9</v>
      </c>
      <c r="H130" s="7">
        <f>H131</f>
        <v>25</v>
      </c>
      <c r="I130" s="7">
        <f t="shared" si="2"/>
        <v>347.9</v>
      </c>
      <c r="J130" s="7">
        <f>J131</f>
        <v>0</v>
      </c>
    </row>
    <row r="131" spans="1:10">
      <c r="A131" s="26" t="s">
        <v>83</v>
      </c>
      <c r="B131" s="18"/>
      <c r="C131" s="18" t="s">
        <v>108</v>
      </c>
      <c r="D131" s="18" t="s">
        <v>108</v>
      </c>
      <c r="E131" s="5">
        <v>8601707</v>
      </c>
      <c r="F131" s="5"/>
      <c r="G131" s="6">
        <v>372.9</v>
      </c>
      <c r="H131" s="7">
        <f>H132</f>
        <v>25</v>
      </c>
      <c r="I131" s="7">
        <f t="shared" si="2"/>
        <v>347.9</v>
      </c>
      <c r="J131" s="7">
        <f>J132</f>
        <v>0</v>
      </c>
    </row>
    <row r="132" spans="1:10" ht="65.25" customHeight="1">
      <c r="A132" s="17" t="s">
        <v>19</v>
      </c>
      <c r="B132" s="18"/>
      <c r="C132" s="18" t="s">
        <v>108</v>
      </c>
      <c r="D132" s="18" t="s">
        <v>108</v>
      </c>
      <c r="E132" s="5">
        <v>8601707</v>
      </c>
      <c r="F132" s="5" t="s">
        <v>84</v>
      </c>
      <c r="G132" s="6">
        <v>186.9</v>
      </c>
      <c r="H132" s="7">
        <v>25</v>
      </c>
      <c r="I132" s="7">
        <f t="shared" si="2"/>
        <v>161.9</v>
      </c>
      <c r="J132" s="7">
        <v>0</v>
      </c>
    </row>
    <row r="133" spans="1:10">
      <c r="A133" s="8" t="s">
        <v>85</v>
      </c>
      <c r="B133" s="9"/>
      <c r="C133" s="9" t="s">
        <v>109</v>
      </c>
      <c r="D133" s="9" t="s">
        <v>102</v>
      </c>
      <c r="E133" s="12"/>
      <c r="F133" s="12"/>
      <c r="G133" s="11">
        <v>21457</v>
      </c>
      <c r="H133" s="7">
        <f>H134</f>
        <v>9248</v>
      </c>
      <c r="I133" s="7">
        <f t="shared" si="2"/>
        <v>12209</v>
      </c>
      <c r="J133" s="7">
        <f>J134</f>
        <v>4998.2</v>
      </c>
    </row>
    <row r="134" spans="1:10">
      <c r="A134" s="17" t="s">
        <v>86</v>
      </c>
      <c r="B134" s="18"/>
      <c r="C134" s="18" t="s">
        <v>109</v>
      </c>
      <c r="D134" s="18" t="s">
        <v>101</v>
      </c>
      <c r="E134" s="5"/>
      <c r="F134" s="5"/>
      <c r="G134" s="6">
        <v>21457</v>
      </c>
      <c r="H134" s="7">
        <f>H135</f>
        <v>9248</v>
      </c>
      <c r="I134" s="7">
        <f t="shared" si="2"/>
        <v>12209</v>
      </c>
      <c r="J134" s="7">
        <f>J135</f>
        <v>4998.2</v>
      </c>
    </row>
    <row r="135" spans="1:10" ht="69" customHeight="1">
      <c r="A135" s="19" t="s">
        <v>69</v>
      </c>
      <c r="B135" s="18"/>
      <c r="C135" s="18" t="s">
        <v>109</v>
      </c>
      <c r="D135" s="18" t="s">
        <v>101</v>
      </c>
      <c r="E135" s="5">
        <v>8600000</v>
      </c>
      <c r="F135" s="5"/>
      <c r="G135" s="6">
        <v>21457</v>
      </c>
      <c r="H135" s="7">
        <f>H136+H140+H143</f>
        <v>9248</v>
      </c>
      <c r="I135" s="7">
        <f t="shared" si="2"/>
        <v>12209</v>
      </c>
      <c r="J135" s="7">
        <f>J136+J140+J143</f>
        <v>4998.2</v>
      </c>
    </row>
    <row r="136" spans="1:10" ht="45.6">
      <c r="A136" s="19" t="s">
        <v>87</v>
      </c>
      <c r="B136" s="18"/>
      <c r="C136" s="18" t="s">
        <v>109</v>
      </c>
      <c r="D136" s="18" t="s">
        <v>101</v>
      </c>
      <c r="E136" s="5">
        <v>8601600</v>
      </c>
      <c r="F136" s="5"/>
      <c r="G136" s="6">
        <v>20837</v>
      </c>
      <c r="H136" s="7">
        <f>H137+H138+H139</f>
        <v>5524</v>
      </c>
      <c r="I136" s="7">
        <f t="shared" si="2"/>
        <v>15313</v>
      </c>
      <c r="J136" s="7">
        <f>J137+J138+J139</f>
        <v>4969.8</v>
      </c>
    </row>
    <row r="137" spans="1:10" ht="62.25" customHeight="1">
      <c r="A137" s="19" t="s">
        <v>88</v>
      </c>
      <c r="B137" s="18"/>
      <c r="C137" s="18" t="s">
        <v>109</v>
      </c>
      <c r="D137" s="18" t="s">
        <v>101</v>
      </c>
      <c r="E137" s="5">
        <v>8601600</v>
      </c>
      <c r="F137" s="5">
        <v>111</v>
      </c>
      <c r="G137" s="6">
        <v>13605.3</v>
      </c>
      <c r="H137" s="7">
        <v>3842.9</v>
      </c>
      <c r="I137" s="7">
        <f t="shared" si="2"/>
        <v>9762.4</v>
      </c>
      <c r="J137" s="7">
        <v>3829.8</v>
      </c>
    </row>
    <row r="138" spans="1:10" ht="54" customHeight="1">
      <c r="A138" s="19" t="s">
        <v>18</v>
      </c>
      <c r="B138" s="18"/>
      <c r="C138" s="18" t="s">
        <v>109</v>
      </c>
      <c r="D138" s="18" t="s">
        <v>101</v>
      </c>
      <c r="E138" s="5">
        <v>8601600</v>
      </c>
      <c r="F138" s="5">
        <v>242</v>
      </c>
      <c r="G138" s="6">
        <v>237.5</v>
      </c>
      <c r="H138" s="7">
        <v>59.7</v>
      </c>
      <c r="I138" s="7">
        <f t="shared" ref="I138:I159" si="9">G138-H138</f>
        <v>177.8</v>
      </c>
      <c r="J138" s="7">
        <v>49.3</v>
      </c>
    </row>
    <row r="139" spans="1:10" ht="65.25" customHeight="1">
      <c r="A139" s="19" t="s">
        <v>19</v>
      </c>
      <c r="B139" s="18"/>
      <c r="C139" s="18" t="s">
        <v>109</v>
      </c>
      <c r="D139" s="18" t="s">
        <v>101</v>
      </c>
      <c r="E139" s="5">
        <v>8601600</v>
      </c>
      <c r="F139" s="5">
        <v>244</v>
      </c>
      <c r="G139" s="6">
        <v>5994.2</v>
      </c>
      <c r="H139" s="7">
        <v>1621.4</v>
      </c>
      <c r="I139" s="7">
        <f t="shared" si="9"/>
        <v>4372.7999999999993</v>
      </c>
      <c r="J139" s="7">
        <v>1090.7</v>
      </c>
    </row>
    <row r="140" spans="1:10" ht="138" customHeight="1">
      <c r="A140" s="19" t="s">
        <v>89</v>
      </c>
      <c r="B140" s="18"/>
      <c r="C140" s="18" t="s">
        <v>109</v>
      </c>
      <c r="D140" s="18" t="s">
        <v>101</v>
      </c>
      <c r="E140" s="5">
        <v>8600600</v>
      </c>
      <c r="F140" s="7"/>
      <c r="G140" s="6">
        <v>620</v>
      </c>
      <c r="H140" s="7">
        <f>H141</f>
        <v>155</v>
      </c>
      <c r="I140" s="7">
        <f t="shared" si="9"/>
        <v>465</v>
      </c>
      <c r="J140" s="7">
        <f>J141</f>
        <v>0</v>
      </c>
    </row>
    <row r="141" spans="1:10">
      <c r="A141" s="19" t="s">
        <v>28</v>
      </c>
      <c r="B141" s="18"/>
      <c r="C141" s="18" t="s">
        <v>109</v>
      </c>
      <c r="D141" s="18" t="s">
        <v>101</v>
      </c>
      <c r="E141" s="5">
        <v>8600600</v>
      </c>
      <c r="F141" s="5">
        <v>540</v>
      </c>
      <c r="G141" s="6">
        <v>620</v>
      </c>
      <c r="H141" s="7">
        <v>155</v>
      </c>
      <c r="I141" s="7">
        <f t="shared" si="9"/>
        <v>465</v>
      </c>
      <c r="J141" s="7">
        <v>0</v>
      </c>
    </row>
    <row r="142" spans="1:10" ht="45.6">
      <c r="A142" s="19" t="s">
        <v>124</v>
      </c>
      <c r="B142" s="18"/>
      <c r="C142" s="18" t="s">
        <v>109</v>
      </c>
      <c r="D142" s="18" t="s">
        <v>101</v>
      </c>
      <c r="E142" s="5">
        <v>8600016</v>
      </c>
      <c r="F142" s="5"/>
      <c r="G142" s="6"/>
      <c r="H142" s="7">
        <f>H143</f>
        <v>3569</v>
      </c>
      <c r="I142" s="7"/>
      <c r="J142" s="7">
        <f>J143</f>
        <v>28.4</v>
      </c>
    </row>
    <row r="143" spans="1:10" ht="45.6">
      <c r="A143" s="19" t="s">
        <v>115</v>
      </c>
      <c r="B143" s="18"/>
      <c r="C143" s="18" t="s">
        <v>109</v>
      </c>
      <c r="D143" s="18" t="s">
        <v>101</v>
      </c>
      <c r="E143" s="5">
        <v>8600016</v>
      </c>
      <c r="F143" s="5">
        <v>243</v>
      </c>
      <c r="G143" s="6"/>
      <c r="H143" s="7">
        <v>3569</v>
      </c>
      <c r="I143" s="7"/>
      <c r="J143" s="7">
        <v>28.4</v>
      </c>
    </row>
    <row r="144" spans="1:10">
      <c r="A144" s="29" t="s">
        <v>90</v>
      </c>
      <c r="B144" s="9"/>
      <c r="C144" s="9" t="s">
        <v>110</v>
      </c>
      <c r="D144" s="9" t="s">
        <v>102</v>
      </c>
      <c r="E144" s="12"/>
      <c r="F144" s="12"/>
      <c r="G144" s="11">
        <v>1593</v>
      </c>
      <c r="H144" s="7">
        <f>H145+H150</f>
        <v>455.8</v>
      </c>
      <c r="I144" s="7">
        <f t="shared" si="9"/>
        <v>1137.2</v>
      </c>
      <c r="J144" s="7">
        <f>J145+J150</f>
        <v>378.3</v>
      </c>
    </row>
    <row r="145" spans="1:10">
      <c r="A145" s="19" t="s">
        <v>91</v>
      </c>
      <c r="B145" s="18"/>
      <c r="C145" s="18">
        <v>10</v>
      </c>
      <c r="D145" s="18" t="s">
        <v>101</v>
      </c>
      <c r="E145" s="5"/>
      <c r="F145" s="5"/>
      <c r="G145" s="6">
        <v>1283</v>
      </c>
      <c r="H145" s="7">
        <f>H146</f>
        <v>378.3</v>
      </c>
      <c r="I145" s="7">
        <f t="shared" si="9"/>
        <v>904.7</v>
      </c>
      <c r="J145" s="7">
        <f>J146</f>
        <v>378.3</v>
      </c>
    </row>
    <row r="146" spans="1:10" ht="45.6">
      <c r="A146" s="19" t="s">
        <v>69</v>
      </c>
      <c r="B146" s="18"/>
      <c r="C146" s="18">
        <v>10</v>
      </c>
      <c r="D146" s="18" t="s">
        <v>101</v>
      </c>
      <c r="E146" s="5">
        <v>8600000</v>
      </c>
      <c r="F146" s="5"/>
      <c r="G146" s="6">
        <v>1283</v>
      </c>
      <c r="H146" s="7">
        <f>H147</f>
        <v>378.3</v>
      </c>
      <c r="I146" s="7">
        <f t="shared" si="9"/>
        <v>904.7</v>
      </c>
      <c r="J146" s="7">
        <f>J147</f>
        <v>378.3</v>
      </c>
    </row>
    <row r="147" spans="1:10" ht="76.5" customHeight="1">
      <c r="A147" s="19" t="s">
        <v>92</v>
      </c>
      <c r="B147" s="18"/>
      <c r="C147" s="18">
        <v>10</v>
      </c>
      <c r="D147" s="18" t="s">
        <v>101</v>
      </c>
      <c r="E147" s="5">
        <v>8601034</v>
      </c>
      <c r="F147" s="5"/>
      <c r="G147" s="6">
        <v>1283</v>
      </c>
      <c r="H147" s="7">
        <f>H149+H148</f>
        <v>378.3</v>
      </c>
      <c r="I147" s="7">
        <f t="shared" si="9"/>
        <v>904.7</v>
      </c>
      <c r="J147" s="7">
        <f>J149+J148</f>
        <v>378.3</v>
      </c>
    </row>
    <row r="148" spans="1:10" ht="76.5" customHeight="1">
      <c r="A148" s="28" t="s">
        <v>118</v>
      </c>
      <c r="B148" s="18"/>
      <c r="C148" s="18">
        <v>10</v>
      </c>
      <c r="D148" s="18" t="s">
        <v>101</v>
      </c>
      <c r="E148" s="5">
        <v>8601034</v>
      </c>
      <c r="F148" s="5">
        <v>312</v>
      </c>
      <c r="G148" s="6"/>
      <c r="H148" s="7">
        <v>144.80000000000001</v>
      </c>
      <c r="I148" s="7"/>
      <c r="J148" s="7">
        <v>144.80000000000001</v>
      </c>
    </row>
    <row r="149" spans="1:10" ht="69" customHeight="1">
      <c r="A149" s="17" t="s">
        <v>93</v>
      </c>
      <c r="B149" s="18"/>
      <c r="C149" s="18">
        <v>10</v>
      </c>
      <c r="D149" s="18" t="s">
        <v>101</v>
      </c>
      <c r="E149" s="5">
        <v>8601034</v>
      </c>
      <c r="F149" s="5">
        <v>321</v>
      </c>
      <c r="G149" s="6">
        <v>1283</v>
      </c>
      <c r="H149" s="7">
        <v>233.5</v>
      </c>
      <c r="I149" s="7">
        <f t="shared" si="9"/>
        <v>1049.5</v>
      </c>
      <c r="J149" s="7">
        <v>233.5</v>
      </c>
    </row>
    <row r="150" spans="1:10" ht="45" customHeight="1">
      <c r="A150" s="17" t="s">
        <v>94</v>
      </c>
      <c r="B150" s="18"/>
      <c r="C150" s="18">
        <v>10</v>
      </c>
      <c r="D150" s="18" t="s">
        <v>105</v>
      </c>
      <c r="E150" s="7"/>
      <c r="F150" s="7"/>
      <c r="G150" s="6">
        <v>310</v>
      </c>
      <c r="H150" s="7">
        <f>H151</f>
        <v>77.5</v>
      </c>
      <c r="I150" s="7">
        <f t="shared" si="9"/>
        <v>232.5</v>
      </c>
      <c r="J150" s="7">
        <f>J151</f>
        <v>0</v>
      </c>
    </row>
    <row r="151" spans="1:10" ht="67.5" customHeight="1">
      <c r="A151" s="17" t="s">
        <v>69</v>
      </c>
      <c r="B151" s="18"/>
      <c r="C151" s="18">
        <v>10</v>
      </c>
      <c r="D151" s="18" t="s">
        <v>105</v>
      </c>
      <c r="E151" s="5">
        <v>8600000</v>
      </c>
      <c r="F151" s="7"/>
      <c r="G151" s="6">
        <v>310</v>
      </c>
      <c r="H151" s="7">
        <f>H152</f>
        <v>77.5</v>
      </c>
      <c r="I151" s="7">
        <f t="shared" si="9"/>
        <v>232.5</v>
      </c>
      <c r="J151" s="7">
        <f>J152</f>
        <v>0</v>
      </c>
    </row>
    <row r="152" spans="1:10" ht="45.6">
      <c r="A152" s="17" t="s">
        <v>95</v>
      </c>
      <c r="B152" s="18"/>
      <c r="C152" s="18">
        <v>10</v>
      </c>
      <c r="D152" s="18" t="s">
        <v>105</v>
      </c>
      <c r="E152" s="5">
        <v>8601035</v>
      </c>
      <c r="F152" s="7"/>
      <c r="G152" s="6">
        <v>310</v>
      </c>
      <c r="H152" s="7">
        <f>H153</f>
        <v>77.5</v>
      </c>
      <c r="I152" s="7">
        <f t="shared" si="9"/>
        <v>232.5</v>
      </c>
      <c r="J152" s="7">
        <f>J153</f>
        <v>0</v>
      </c>
    </row>
    <row r="153" spans="1:10" ht="62.25" customHeight="1">
      <c r="A153" s="17" t="s">
        <v>93</v>
      </c>
      <c r="B153" s="18"/>
      <c r="C153" s="18">
        <v>10</v>
      </c>
      <c r="D153" s="18" t="s">
        <v>105</v>
      </c>
      <c r="E153" s="5">
        <v>8601035</v>
      </c>
      <c r="F153" s="5">
        <v>321</v>
      </c>
      <c r="G153" s="6">
        <v>310</v>
      </c>
      <c r="H153" s="7">
        <v>77.5</v>
      </c>
      <c r="I153" s="7">
        <f t="shared" si="9"/>
        <v>232.5</v>
      </c>
      <c r="J153" s="7">
        <v>0</v>
      </c>
    </row>
    <row r="154" spans="1:10">
      <c r="A154" s="8" t="s">
        <v>96</v>
      </c>
      <c r="B154" s="9"/>
      <c r="C154" s="9">
        <v>11</v>
      </c>
      <c r="D154" s="9" t="s">
        <v>102</v>
      </c>
      <c r="E154" s="12"/>
      <c r="F154" s="12"/>
      <c r="G154" s="11">
        <v>128.4</v>
      </c>
      <c r="H154" s="7">
        <f>H155</f>
        <v>105.6</v>
      </c>
      <c r="I154" s="7">
        <f t="shared" si="9"/>
        <v>22.800000000000011</v>
      </c>
      <c r="J154" s="7">
        <f>J155</f>
        <v>94.5</v>
      </c>
    </row>
    <row r="155" spans="1:10" ht="41.25" customHeight="1">
      <c r="A155" s="17" t="s">
        <v>97</v>
      </c>
      <c r="B155" s="18"/>
      <c r="C155" s="18">
        <v>11</v>
      </c>
      <c r="D155" s="18" t="s">
        <v>107</v>
      </c>
      <c r="E155" s="5"/>
      <c r="F155" s="5"/>
      <c r="G155" s="6">
        <v>128.4</v>
      </c>
      <c r="H155" s="7">
        <f>H156</f>
        <v>105.6</v>
      </c>
      <c r="I155" s="7">
        <f t="shared" si="9"/>
        <v>22.800000000000011</v>
      </c>
      <c r="J155" s="7">
        <f>J156</f>
        <v>94.5</v>
      </c>
    </row>
    <row r="156" spans="1:10" ht="66.75" customHeight="1">
      <c r="A156" s="19" t="s">
        <v>69</v>
      </c>
      <c r="B156" s="18"/>
      <c r="C156" s="18">
        <v>11</v>
      </c>
      <c r="D156" s="18" t="s">
        <v>107</v>
      </c>
      <c r="E156" s="5">
        <v>8600000</v>
      </c>
      <c r="F156" s="5"/>
      <c r="G156" s="6">
        <v>128.4</v>
      </c>
      <c r="H156" s="7">
        <f>H157</f>
        <v>105.6</v>
      </c>
      <c r="I156" s="7">
        <f t="shared" si="9"/>
        <v>22.800000000000011</v>
      </c>
      <c r="J156" s="7">
        <f>J157</f>
        <v>94.5</v>
      </c>
    </row>
    <row r="157" spans="1:10" ht="48.75" customHeight="1">
      <c r="A157" s="19" t="s">
        <v>98</v>
      </c>
      <c r="B157" s="18"/>
      <c r="C157" s="18">
        <v>11</v>
      </c>
      <c r="D157" s="18" t="s">
        <v>107</v>
      </c>
      <c r="E157" s="5">
        <v>8601136</v>
      </c>
      <c r="F157" s="5"/>
      <c r="G157" s="6">
        <v>128.4</v>
      </c>
      <c r="H157" s="7">
        <f>H158</f>
        <v>105.6</v>
      </c>
      <c r="I157" s="7">
        <f t="shared" si="9"/>
        <v>22.800000000000011</v>
      </c>
      <c r="J157" s="7">
        <f>J158</f>
        <v>94.5</v>
      </c>
    </row>
    <row r="158" spans="1:10" ht="69.75" customHeight="1">
      <c r="A158" s="19" t="s">
        <v>19</v>
      </c>
      <c r="B158" s="18"/>
      <c r="C158" s="18">
        <v>11</v>
      </c>
      <c r="D158" s="18" t="s">
        <v>107</v>
      </c>
      <c r="E158" s="5">
        <v>8601136</v>
      </c>
      <c r="F158" s="5">
        <v>244</v>
      </c>
      <c r="G158" s="6">
        <v>128.4</v>
      </c>
      <c r="H158" s="7">
        <v>105.6</v>
      </c>
      <c r="I158" s="7">
        <f t="shared" si="9"/>
        <v>22.800000000000011</v>
      </c>
      <c r="J158" s="7">
        <v>94.5</v>
      </c>
    </row>
    <row r="159" spans="1:10">
      <c r="A159" s="30" t="s">
        <v>99</v>
      </c>
      <c r="B159" s="9"/>
      <c r="C159" s="9"/>
      <c r="D159" s="9"/>
      <c r="E159" s="12"/>
      <c r="F159" s="12"/>
      <c r="G159" s="11">
        <v>105446.6</v>
      </c>
      <c r="H159" s="34">
        <f>H9+H19</f>
        <v>40736.1</v>
      </c>
      <c r="I159" s="7">
        <f t="shared" si="9"/>
        <v>64710.500000000007</v>
      </c>
      <c r="J159" s="34">
        <f>J9+J19</f>
        <v>16394.599999999999</v>
      </c>
    </row>
    <row r="160" spans="1:10">
      <c r="A160" s="32"/>
    </row>
  </sheetData>
  <autoFilter ref="A8:J118"/>
  <mergeCells count="5">
    <mergeCell ref="A5:G5"/>
    <mergeCell ref="A6:G6"/>
    <mergeCell ref="A1:A3"/>
    <mergeCell ref="B1:B3"/>
    <mergeCell ref="C1:C3"/>
  </mergeCells>
  <pageMargins left="0.51181102362204722" right="0.31496062992125984" top="0.35433070866141736" bottom="0.15748031496062992" header="0.31496062992125984" footer="0.31496062992125984"/>
  <pageSetup paperSize="9" scale="43" fitToHeight="0" orientation="portrait" verticalDpi="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Пинкевич</dc:creator>
  <cp:lastModifiedBy>Макеева</cp:lastModifiedBy>
  <cp:lastPrinted>2015-04-21T14:14:03Z</cp:lastPrinted>
  <dcterms:created xsi:type="dcterms:W3CDTF">2014-12-07T18:42:26Z</dcterms:created>
  <dcterms:modified xsi:type="dcterms:W3CDTF">2015-04-21T14:15:46Z</dcterms:modified>
</cp:coreProperties>
</file>