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8" windowWidth="15456" windowHeight="1005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0" i="1"/>
  <c r="E30"/>
  <c r="D30"/>
  <c r="F22"/>
  <c r="F11" l="1"/>
  <c r="E50" l="1"/>
  <c r="D50"/>
  <c r="E47"/>
  <c r="D47"/>
  <c r="F46"/>
  <c r="F44"/>
  <c r="F45"/>
  <c r="F43"/>
  <c r="E41"/>
  <c r="D41"/>
  <c r="F40"/>
  <c r="F39"/>
  <c r="E37"/>
  <c r="D37"/>
  <c r="F36"/>
  <c r="F34"/>
  <c r="F35"/>
  <c r="F33"/>
  <c r="F32"/>
  <c r="F37" s="1"/>
  <c r="F29"/>
  <c r="F25"/>
  <c r="F26"/>
  <c r="F24"/>
  <c r="E18"/>
  <c r="D18"/>
  <c r="F16"/>
  <c r="F12"/>
  <c r="F13"/>
  <c r="F14"/>
  <c r="F15"/>
  <c r="F41" l="1"/>
  <c r="F47"/>
  <c r="F18"/>
  <c r="D51"/>
  <c r="E51"/>
  <c r="F51" l="1"/>
</calcChain>
</file>

<file path=xl/sharedStrings.xml><?xml version="1.0" encoding="utf-8"?>
<sst xmlns="http://schemas.openxmlformats.org/spreadsheetml/2006/main" count="84" uniqueCount="69">
  <si>
    <t>МУНИЦИПАЛЬНАЯ ПРОГРАММА                                                                                                                              РАЗВИТИЯ И РЕМОНТА ОБЪЕКТОВ ЖИЛИЩНО-КОММУНАЛЬНОГО КОМПЛЕКСА                          МУНИЦИПАЛЬНОГО ОБРАЗОВАНИЯ КУЗЬМОЛОВСКОЕ ГОРОДСКОЕ ПОСЕЛЕНИЕ ВСЕВОЛОЖСКОГО МУНИЦИПАЛЬНОГО РАЙОНА ЛЕНИНГРАДСКОЙ ОБЛАСТИ НА 2015 ГОД</t>
  </si>
  <si>
    <t>ОБЪЕКТЫ РАЗВИТИЯ И РЕМОНТА</t>
  </si>
  <si>
    <t>1. Автомобильные дороги, подъезды к дворовым территориям, пешеходные дорожки, площадки для парковки автомобильного транспорта</t>
  </si>
  <si>
    <t>№            п. п.</t>
  </si>
  <si>
    <t xml:space="preserve">Адрес </t>
  </si>
  <si>
    <t>Наименование вида работ</t>
  </si>
  <si>
    <t xml:space="preserve">Сметная (ориентировочная стоимость), руб. </t>
  </si>
  <si>
    <t>Сумма финансирования</t>
  </si>
  <si>
    <t>Примечание</t>
  </si>
  <si>
    <t>Ленинградская область,  Всеволожский район,            г.п. Кузьмоловский,             ул. Победы</t>
  </si>
  <si>
    <t>Ремонт участка автомобильной дороги  ул. Победы (от ул. Железнодорожная до створа дома № 8 по ул. Рядового Л. Иванова) в г.п. Кузьмоловский Всеволожского муниципального района Ленинградской области.</t>
  </si>
  <si>
    <t>Ремонт проезда к дворовой территории многоквартирного д. № 6 по ул. Победы в г.п. Кузьмоловский Всеволожского муниципального района Ленинградской области.</t>
  </si>
  <si>
    <t>Ленинградская область,  Всеволожский район,            г.п. Кузьмоловский,             ул. Строителей</t>
  </si>
  <si>
    <t>Ремонт проездов к внутридворовым территориям многоквартирных домов № 25 по ул. Рядового Л. Иванова, № 3 по ул. Строителей, включая площадки для парковки автомобильного транспорта и пешеходные дорожки в г.п. Кузьмоловский Всеволожского района Ленинградской области.</t>
  </si>
  <si>
    <t>Ленинградская область,  Всеволожский район,            г.п. Кузьмоловский,             ул. Школьная</t>
  </si>
  <si>
    <t>Ремонт внутридворового проезда в районе д. № 1 по ул. Школьная и д. № 3 по ул. Рядового Л. Иванова в г.п. Кузьмоловский Всеволожского района Ленинградской области.</t>
  </si>
  <si>
    <t>Ленинградская область,  Всеволожский район,            дер. Кузьмолово,                ул. Садовая</t>
  </si>
  <si>
    <t>Ремонт дорожного покрытия ул. Садовой (от ул. Юбилейной до д. № 11 по ул. Заозерной)  в дер. Кузьмолово Всеволожского муниципального района Ленинградской области.</t>
  </si>
  <si>
    <t>(ОБ)</t>
  </si>
  <si>
    <t>Ленинградская область,  Всеволожский район,            дер. Кузьмолово,                ул. Пасечная</t>
  </si>
  <si>
    <t>Ремонт участка автомобильной дороги ул. Пасечная (от ул. Юбилейная, протяженностью 0,195 км) в дер. Кузьмолово Всеволожского муниципального района Ленинградской области.</t>
  </si>
  <si>
    <t>Ленинградская область,  Всеволожский район,            г.п. Кузьмоловский,             ул. Рядового Л. Иванова, д. 19</t>
  </si>
  <si>
    <t>Ремонт проезда к дворовой  территории многоквартирного дома № 19 по ул. Рядового Л. Иванова в г.п. Кузьмоловский Всеволожского района Ленинградской области.</t>
  </si>
  <si>
    <t>ИТОГО по разделу 1 :</t>
  </si>
  <si>
    <t>2. Объекты коммунального хозяйства</t>
  </si>
  <si>
    <t>2.1. Ремонт тепловых сетей и сетей ГВС</t>
  </si>
  <si>
    <t>Ленинградская область,  Всеволожский район,            г.п. Кузьмоловский,             ул. Семейная</t>
  </si>
  <si>
    <t>Строительство трубопровода ХВС к участкам №№1-9 по ул. Семейная, п. Кузьмоловский Всеволожского района, Ленинградской области.</t>
  </si>
  <si>
    <t>2.2. Ремонт водопроводных, канализационных сетей</t>
  </si>
  <si>
    <t>Выполнение работ по замене водопровода ДУ 400 вдоль ул. Строителей от дома № 1 ул. Строителей до рынка, протяженностью 500 м в г.п. Кузьмоловский.</t>
  </si>
  <si>
    <t>Выполнение работ по ремонту напорной канализации ДУ 100 от КЕС-3 (ЛООД) до КНС-2 (ул. Победы, протяженностью 1000 м в г.п. Кузьмоловский.</t>
  </si>
  <si>
    <t>Ленинградская область,  Всеволожский район,            г.п. Кузьмоловский</t>
  </si>
  <si>
    <t>Аварийно-восстановительные работы на водоводе ДУ 250 мм в районе ПНС п. Кузьмоловский</t>
  </si>
  <si>
    <t>ИТОГО по разделу 2 :</t>
  </si>
  <si>
    <t>2.3. Газификация</t>
  </si>
  <si>
    <t>Ленинградская область,  Всеволожский район,            г.п. Кузьмоловский,         дер. Кузьмолово</t>
  </si>
  <si>
    <t>Выполнение работ по строительству газопровода среднего и низкого давления на территории МО Кузьмоловское ГП к индивидуальным жилым домам №№ 16а, 18, 18а, 20, 20а, 22, 22а, 24, 24а, по ул. Ленинградское шоссе №№ 26, 26а, 28, 30, 32, 32а по ул. Ленинградское шоссе в дер. Кузьмолово.</t>
  </si>
  <si>
    <t>3. Объекты благоустройства</t>
  </si>
  <si>
    <t>Ремонт пешеходной дорожки по ул. Строителей (четная сторона) в г.п. Кузьмоловский Всеволожского района Ленинградской области.</t>
  </si>
  <si>
    <t>Ленинградская область,  Всеволожский район,            г.п. Кузьмоловский,             ул. Заозерная , д.3</t>
  </si>
  <si>
    <t>Устройство площадки для парковки автомобильного транспорта в районе многоквартирного д. № 3 по ул. Заозерная в г.п. Кузьмоловский Всеволожского района Ленинградской области.</t>
  </si>
  <si>
    <t>Устройство парковочных мест для автомобильного транспорта в районе автомобильной дороги ул. Победы в пос. Кузьмоловский Всеволожского муниципального района Ленинградской области.</t>
  </si>
  <si>
    <t>Ленинградская область,  Всеволожский район,            г.п. Кузьмоловский,             ул. Юбилейная</t>
  </si>
  <si>
    <t>Устройство площадки для установки детского игрового и спортивного оборудования, включая устройство пешеходных дорожек,  на внутридворовой территории в районе многоквартирных домов  № 28, № 30 по ул. Юбилейная в г.п. Кузьмоловский Всеволожского района Ленинградской области.</t>
  </si>
  <si>
    <t>Ленинградская область,  Всеволожский район,            дер. Куялово</t>
  </si>
  <si>
    <t>Ленинградская область,  Всеволожский район, Территория МО Кузьмоловское городское поселение</t>
  </si>
  <si>
    <t>Обеспечение безопасности дорожного движения (установка и ремонт дорожных знаков; нанесение дорожной разметки; установка искусственных нервностей и т.д.)</t>
  </si>
  <si>
    <t>ИТОГО по разделу 3 :</t>
  </si>
  <si>
    <t>4. Проектно-изыскательские работы</t>
  </si>
  <si>
    <t>Проектирование объектов инженерной и транспортной инфраструктуры на земельных участках, предоставленных членам молодых семей, в соответствии с областным законом от 14.10.2008 № 105-ОЗ «О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области».</t>
  </si>
  <si>
    <t>Разработка проектно-сметной документации комплексного развития земельного участка, расположенного на территории дер. Куялово Всеволожского района Ленинградской области</t>
  </si>
  <si>
    <t>ИТОГО по разделу 4 :</t>
  </si>
  <si>
    <t>5. Содержание объектов жилищно-коммунального комплекса</t>
  </si>
  <si>
    <t>Содержание территорий общего пользования МО Кузьмоловское городское поселение</t>
  </si>
  <si>
    <t>Коммунальные услуги</t>
  </si>
  <si>
    <t>Линии наружного освещения:                                 обслуживание</t>
  </si>
  <si>
    <t>Обслуживание объектов ливневой канализации</t>
  </si>
  <si>
    <t>ИТОГО по разделу 5 :</t>
  </si>
  <si>
    <t>Ремонт кровель, внутридомовых инженерных сетей, утепление фасадов многоквартирных домов, расположенных по адресам: ул. Строителей д.д. 5, 7, 9,  ул. Юбилейная д.д. 28, 30, ул. Школьная д.д. 9а, 14,  в соответствии с прилагаемым реестром.</t>
  </si>
  <si>
    <t>ИТОГО по разделу 6 :</t>
  </si>
  <si>
    <t>ВСЕГО  :</t>
  </si>
  <si>
    <t>6. Жилищный фонд (реализация региональной программы капитального ремонта общего имущества в многоквартирных домах).</t>
  </si>
  <si>
    <t>3 589 413,00 (собственники помещений)        10 768 239,00 (региональный бюджет)</t>
  </si>
  <si>
    <t>Ремонт тепловых сетей отопления и ГВС  вдоль ул. Строителей от ТК-13 до ТК-16; от ТК-13 до дома № 3, расположенных по адресу: Ленинградская область, Всеволожский район, г.п. Кузьмоловский</t>
  </si>
  <si>
    <t>Ремонт тепловых сетей отопления и ГВС  вдоль ул. Строителей от ТК-13 до ТК-16;  от ТК-14 до дома № 5, от ТК-15 до дома № 7, от ТК-15/1 до школы № 1, от ТК-16 до дома № 9, расположенных по адресу: Ленинградская область, Всеволожский район, г.п. Кузьмоловский.</t>
  </si>
  <si>
    <t>Приложение</t>
  </si>
  <si>
    <t xml:space="preserve">к постановлению администрации МО Кузьмоловское городское поселение                                                                                        </t>
  </si>
  <si>
    <t>28.05.2015 № 145</t>
  </si>
  <si>
    <t xml:space="preserve">    от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</si>
</sst>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/>
    </xf>
    <xf numFmtId="0" fontId="2" fillId="0" borderId="4" xfId="0" applyFont="1" applyBorder="1"/>
    <xf numFmtId="4" fontId="5" fillId="0" borderId="1" xfId="0" applyNumberFormat="1" applyFont="1" applyBorder="1" applyAlignment="1">
      <alignment horizontal="center"/>
    </xf>
    <xf numFmtId="4" fontId="2" fillId="0" borderId="0" xfId="0" applyNumberFormat="1" applyFont="1"/>
    <xf numFmtId="4" fontId="5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/>
    <xf numFmtId="0" fontId="0" fillId="0" borderId="1" xfId="0" applyBorder="1" applyAlignment="1"/>
    <xf numFmtId="0" fontId="3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>
      <selection activeCell="A6" sqref="A6:F6"/>
    </sheetView>
  </sheetViews>
  <sheetFormatPr defaultColWidth="9.109375" defaultRowHeight="13.8"/>
  <cols>
    <col min="1" max="1" width="6" style="2" customWidth="1"/>
    <col min="2" max="2" width="24.88671875" style="2" customWidth="1"/>
    <col min="3" max="3" width="48.88671875" style="2" customWidth="1"/>
    <col min="4" max="4" width="17.88671875" style="12" customWidth="1"/>
    <col min="5" max="5" width="16.44140625" style="12" customWidth="1"/>
    <col min="6" max="6" width="15.5546875" style="12" customWidth="1"/>
    <col min="7" max="9" width="9.109375" style="2"/>
    <col min="10" max="10" width="11.6640625" style="2" bestFit="1" customWidth="1"/>
    <col min="11" max="16384" width="9.109375" style="2"/>
  </cols>
  <sheetData>
    <row r="1" spans="1:15">
      <c r="A1" s="1" t="s">
        <v>65</v>
      </c>
    </row>
    <row r="2" spans="1:15">
      <c r="A2" s="1" t="s">
        <v>66</v>
      </c>
    </row>
    <row r="3" spans="1:15">
      <c r="A3" s="1" t="s">
        <v>68</v>
      </c>
      <c r="B3" s="2" t="s">
        <v>67</v>
      </c>
    </row>
    <row r="6" spans="1:15" ht="82.5" customHeight="1">
      <c r="A6" s="31" t="s">
        <v>0</v>
      </c>
      <c r="B6" s="31"/>
      <c r="C6" s="31"/>
      <c r="D6" s="31"/>
      <c r="E6" s="31"/>
      <c r="F6" s="31"/>
      <c r="G6" s="5"/>
      <c r="H6" s="5"/>
      <c r="I6" s="5"/>
      <c r="J6" s="5"/>
      <c r="K6" s="5"/>
      <c r="L6" s="5"/>
      <c r="M6" s="5"/>
      <c r="N6" s="5"/>
      <c r="O6" s="5"/>
    </row>
    <row r="8" spans="1:15" ht="24.75" customHeight="1">
      <c r="A8" s="35" t="s">
        <v>1</v>
      </c>
      <c r="B8" s="36"/>
      <c r="C8" s="36"/>
      <c r="D8" s="36"/>
      <c r="E8" s="36"/>
      <c r="F8" s="36"/>
      <c r="G8" s="37"/>
      <c r="H8" s="10"/>
      <c r="I8" s="3"/>
      <c r="J8" s="3"/>
      <c r="K8" s="3"/>
      <c r="L8" s="3"/>
      <c r="M8" s="3"/>
      <c r="N8" s="3"/>
      <c r="O8" s="3"/>
    </row>
    <row r="9" spans="1:15" ht="42" customHeight="1">
      <c r="A9" s="38" t="s">
        <v>2</v>
      </c>
      <c r="B9" s="39"/>
      <c r="C9" s="39"/>
      <c r="D9" s="39"/>
      <c r="E9" s="39"/>
      <c r="F9" s="39"/>
      <c r="G9" s="40"/>
      <c r="H9" s="11"/>
      <c r="I9" s="4"/>
      <c r="J9" s="4"/>
      <c r="K9" s="4"/>
      <c r="L9" s="4"/>
      <c r="M9" s="4"/>
      <c r="N9" s="4"/>
      <c r="O9" s="4"/>
    </row>
    <row r="10" spans="1:15" ht="48" customHeight="1">
      <c r="A10" s="6" t="s">
        <v>3</v>
      </c>
      <c r="B10" s="7" t="s">
        <v>4</v>
      </c>
      <c r="C10" s="7" t="s">
        <v>5</v>
      </c>
      <c r="D10" s="13" t="s">
        <v>6</v>
      </c>
      <c r="E10" s="13" t="s">
        <v>7</v>
      </c>
      <c r="F10" s="29" t="s">
        <v>8</v>
      </c>
      <c r="G10" s="30"/>
      <c r="H10" s="10"/>
    </row>
    <row r="11" spans="1:15" ht="76.5" customHeight="1">
      <c r="A11" s="8"/>
      <c r="B11" s="6" t="s">
        <v>9</v>
      </c>
      <c r="C11" s="9" t="s">
        <v>10</v>
      </c>
      <c r="D11" s="14">
        <v>6544548</v>
      </c>
      <c r="E11" s="14">
        <v>6544548</v>
      </c>
      <c r="F11" s="19">
        <f>D11-E11</f>
        <v>0</v>
      </c>
      <c r="G11" s="20"/>
    </row>
    <row r="12" spans="1:15" ht="70.5" customHeight="1">
      <c r="A12" s="8"/>
      <c r="B12" s="6" t="s">
        <v>9</v>
      </c>
      <c r="C12" s="6" t="s">
        <v>11</v>
      </c>
      <c r="D12" s="14">
        <v>1366224</v>
      </c>
      <c r="E12" s="14">
        <v>1366224</v>
      </c>
      <c r="F12" s="19">
        <f t="shared" ref="F12:F16" si="0">D12-E12</f>
        <v>0</v>
      </c>
      <c r="G12" s="20"/>
    </row>
    <row r="13" spans="1:15" ht="102.75" customHeight="1">
      <c r="A13" s="8"/>
      <c r="B13" s="6" t="s">
        <v>12</v>
      </c>
      <c r="C13" s="6" t="s">
        <v>13</v>
      </c>
      <c r="D13" s="14">
        <v>3682109.76</v>
      </c>
      <c r="E13" s="14">
        <v>3682109.76</v>
      </c>
      <c r="F13" s="19">
        <f t="shared" si="0"/>
        <v>0</v>
      </c>
      <c r="G13" s="20"/>
    </row>
    <row r="14" spans="1:15" ht="75.75" customHeight="1">
      <c r="A14" s="8"/>
      <c r="B14" s="6" t="s">
        <v>14</v>
      </c>
      <c r="C14" s="6" t="s">
        <v>15</v>
      </c>
      <c r="D14" s="14">
        <v>1565453</v>
      </c>
      <c r="E14" s="14">
        <v>1565453</v>
      </c>
      <c r="F14" s="19">
        <f t="shared" si="0"/>
        <v>0</v>
      </c>
      <c r="G14" s="20"/>
    </row>
    <row r="15" spans="1:15" ht="75" customHeight="1">
      <c r="A15" s="15"/>
      <c r="B15" s="16" t="s">
        <v>16</v>
      </c>
      <c r="C15" s="16" t="s">
        <v>17</v>
      </c>
      <c r="D15" s="17">
        <v>365770</v>
      </c>
      <c r="E15" s="17">
        <v>133140</v>
      </c>
      <c r="F15" s="19">
        <f t="shared" si="0"/>
        <v>232630</v>
      </c>
      <c r="G15" s="20" t="s">
        <v>18</v>
      </c>
    </row>
    <row r="16" spans="1:15" ht="71.25" customHeight="1">
      <c r="A16" s="15"/>
      <c r="B16" s="16" t="s">
        <v>19</v>
      </c>
      <c r="C16" s="16" t="s">
        <v>20</v>
      </c>
      <c r="D16" s="17">
        <v>441169.73</v>
      </c>
      <c r="E16" s="17">
        <v>166182.73000000001</v>
      </c>
      <c r="F16" s="19">
        <f t="shared" si="0"/>
        <v>274987</v>
      </c>
      <c r="G16" s="20" t="s">
        <v>18</v>
      </c>
    </row>
    <row r="17" spans="1:7" ht="75" customHeight="1">
      <c r="A17" s="8"/>
      <c r="B17" s="6" t="s">
        <v>21</v>
      </c>
      <c r="C17" s="6" t="s">
        <v>22</v>
      </c>
      <c r="D17" s="14">
        <v>897071.4</v>
      </c>
      <c r="E17" s="14">
        <v>433371.4</v>
      </c>
      <c r="F17" s="19">
        <v>463700</v>
      </c>
      <c r="G17" s="20" t="s">
        <v>18</v>
      </c>
    </row>
    <row r="18" spans="1:7" ht="20.25" customHeight="1">
      <c r="A18" s="32" t="s">
        <v>23</v>
      </c>
      <c r="B18" s="32"/>
      <c r="C18" s="32"/>
      <c r="D18" s="21">
        <f>SUM(D11:D17)</f>
        <v>14862345.890000001</v>
      </c>
      <c r="E18" s="21">
        <f>SUM(E11:E17)</f>
        <v>13891028.890000001</v>
      </c>
      <c r="F18" s="33">
        <f>SUM(F11:F17)</f>
        <v>971317</v>
      </c>
      <c r="G18" s="34"/>
    </row>
    <row r="19" spans="1:7" ht="30" customHeight="1">
      <c r="A19" s="41" t="s">
        <v>24</v>
      </c>
      <c r="B19" s="42"/>
      <c r="C19" s="42"/>
      <c r="D19" s="42"/>
      <c r="E19" s="42"/>
      <c r="F19" s="42"/>
      <c r="G19" s="43"/>
    </row>
    <row r="20" spans="1:7" ht="24" customHeight="1">
      <c r="A20" s="45" t="s">
        <v>25</v>
      </c>
      <c r="B20" s="46"/>
      <c r="C20" s="46"/>
      <c r="D20" s="46"/>
      <c r="E20" s="46"/>
      <c r="F20" s="47"/>
      <c r="G20" s="48"/>
    </row>
    <row r="21" spans="1:7" ht="67.5" customHeight="1">
      <c r="B21" s="6" t="s">
        <v>12</v>
      </c>
      <c r="C21" s="27" t="s">
        <v>63</v>
      </c>
      <c r="D21" s="14">
        <v>554222.4</v>
      </c>
      <c r="E21" s="14">
        <v>554222.4</v>
      </c>
      <c r="F21" s="28"/>
      <c r="G21" s="20"/>
    </row>
    <row r="22" spans="1:7" ht="96" customHeight="1">
      <c r="B22" s="27" t="s">
        <v>12</v>
      </c>
      <c r="C22" s="27" t="s">
        <v>64</v>
      </c>
      <c r="D22" s="14">
        <v>9169005.5999999996</v>
      </c>
      <c r="E22" s="14">
        <v>4307391.5999999996</v>
      </c>
      <c r="F22" s="28">
        <f>D22-E22</f>
        <v>4861614</v>
      </c>
      <c r="G22" s="20" t="s">
        <v>18</v>
      </c>
    </row>
    <row r="23" spans="1:7" ht="24.75" customHeight="1">
      <c r="A23" s="49" t="s">
        <v>28</v>
      </c>
      <c r="B23" s="49"/>
      <c r="C23" s="49"/>
      <c r="D23" s="49"/>
      <c r="E23" s="49"/>
      <c r="F23" s="49"/>
      <c r="G23" s="49"/>
    </row>
    <row r="24" spans="1:7" ht="60" customHeight="1" thickBot="1">
      <c r="A24" s="8"/>
      <c r="B24" s="6" t="s">
        <v>26</v>
      </c>
      <c r="C24" s="6" t="s">
        <v>27</v>
      </c>
      <c r="D24" s="14">
        <v>2028400</v>
      </c>
      <c r="E24" s="14">
        <v>202840</v>
      </c>
      <c r="F24" s="19">
        <f>D24-E24</f>
        <v>1825560</v>
      </c>
      <c r="G24" s="20"/>
    </row>
    <row r="25" spans="1:7" ht="77.25" customHeight="1">
      <c r="A25" s="15"/>
      <c r="B25" s="16" t="s">
        <v>12</v>
      </c>
      <c r="C25" s="18" t="s">
        <v>29</v>
      </c>
      <c r="D25" s="17">
        <v>5715009</v>
      </c>
      <c r="E25" s="17">
        <v>730533.24</v>
      </c>
      <c r="F25" s="19">
        <f t="shared" ref="F25:F26" si="1">D25-E25</f>
        <v>4984475.76</v>
      </c>
      <c r="G25" s="20"/>
    </row>
    <row r="26" spans="1:7" ht="69" customHeight="1">
      <c r="A26" s="15"/>
      <c r="B26" s="16" t="s">
        <v>9</v>
      </c>
      <c r="C26" s="16" t="s">
        <v>30</v>
      </c>
      <c r="D26" s="17">
        <v>4097902</v>
      </c>
      <c r="E26" s="17">
        <v>1349653.09</v>
      </c>
      <c r="F26" s="19">
        <f t="shared" si="1"/>
        <v>2748248.91</v>
      </c>
      <c r="G26" s="20"/>
    </row>
    <row r="27" spans="1:7" ht="59.25" customHeight="1">
      <c r="A27" s="8"/>
      <c r="B27" s="6" t="s">
        <v>31</v>
      </c>
      <c r="C27" s="6" t="s">
        <v>32</v>
      </c>
      <c r="D27" s="14">
        <v>2537747</v>
      </c>
      <c r="E27" s="14">
        <v>2537747</v>
      </c>
      <c r="F27" s="19"/>
      <c r="G27" s="20"/>
    </row>
    <row r="28" spans="1:7" ht="27" customHeight="1">
      <c r="A28" s="45" t="s">
        <v>34</v>
      </c>
      <c r="B28" s="46"/>
      <c r="C28" s="46"/>
      <c r="D28" s="46"/>
      <c r="E28" s="46"/>
      <c r="F28" s="47"/>
      <c r="G28" s="48"/>
    </row>
    <row r="29" spans="1:7" ht="105" customHeight="1">
      <c r="A29" s="8"/>
      <c r="B29" s="6" t="s">
        <v>35</v>
      </c>
      <c r="C29" s="6" t="s">
        <v>36</v>
      </c>
      <c r="D29" s="14">
        <v>2640488.4</v>
      </c>
      <c r="E29" s="14">
        <v>121188.4</v>
      </c>
      <c r="F29" s="19">
        <f>D29-E29</f>
        <v>2519300</v>
      </c>
      <c r="G29" s="20"/>
    </row>
    <row r="30" spans="1:7" ht="20.25" customHeight="1">
      <c r="A30" s="32" t="s">
        <v>33</v>
      </c>
      <c r="B30" s="32"/>
      <c r="C30" s="32"/>
      <c r="D30" s="21">
        <f>SUM(D24:D27)+D29+D21+D22</f>
        <v>26742774.399999999</v>
      </c>
      <c r="E30" s="21">
        <f>SUM(E24:E27)+E29+E21+E22</f>
        <v>9803575.7300000004</v>
      </c>
      <c r="F30" s="33">
        <f>SUM(F24:F26)+F29+F21+F22</f>
        <v>16939198.670000002</v>
      </c>
      <c r="G30" s="34"/>
    </row>
    <row r="31" spans="1:7" ht="27" customHeight="1">
      <c r="A31" s="41" t="s">
        <v>37</v>
      </c>
      <c r="B31" s="42"/>
      <c r="C31" s="42"/>
      <c r="D31" s="42"/>
      <c r="E31" s="42"/>
      <c r="F31" s="42"/>
      <c r="G31" s="43"/>
    </row>
    <row r="32" spans="1:7" ht="83.25" customHeight="1">
      <c r="A32" s="8"/>
      <c r="B32" s="24" t="s">
        <v>12</v>
      </c>
      <c r="C32" s="24" t="s">
        <v>38</v>
      </c>
      <c r="D32" s="14">
        <v>1446256</v>
      </c>
      <c r="E32" s="14">
        <v>1446256</v>
      </c>
      <c r="F32" s="19">
        <f>D32-E32</f>
        <v>0</v>
      </c>
      <c r="G32" s="20"/>
    </row>
    <row r="33" spans="1:10" ht="95.25" customHeight="1">
      <c r="A33" s="8"/>
      <c r="B33" s="24" t="s">
        <v>39</v>
      </c>
      <c r="C33" s="24" t="s">
        <v>40</v>
      </c>
      <c r="D33" s="14">
        <v>1351187.32</v>
      </c>
      <c r="E33" s="14">
        <v>1351187.32</v>
      </c>
      <c r="F33" s="19">
        <f>D33-E33</f>
        <v>0</v>
      </c>
      <c r="G33" s="20"/>
    </row>
    <row r="34" spans="1:10" ht="74.25" customHeight="1">
      <c r="A34" s="8"/>
      <c r="B34" s="24" t="s">
        <v>9</v>
      </c>
      <c r="C34" s="24" t="s">
        <v>41</v>
      </c>
      <c r="D34" s="14">
        <v>1070292</v>
      </c>
      <c r="E34" s="14">
        <v>1070292</v>
      </c>
      <c r="F34" s="19">
        <f t="shared" ref="F34:F36" si="2">D34-E34</f>
        <v>0</v>
      </c>
      <c r="G34" s="20"/>
    </row>
    <row r="35" spans="1:10" ht="120.75" customHeight="1">
      <c r="A35" s="8"/>
      <c r="B35" s="24" t="s">
        <v>42</v>
      </c>
      <c r="C35" s="24" t="s">
        <v>43</v>
      </c>
      <c r="D35" s="14">
        <v>3074540</v>
      </c>
      <c r="E35" s="14">
        <v>3074540</v>
      </c>
      <c r="F35" s="19">
        <f t="shared" si="2"/>
        <v>0</v>
      </c>
      <c r="G35" s="20"/>
    </row>
    <row r="36" spans="1:10" ht="90" customHeight="1">
      <c r="A36" s="8"/>
      <c r="B36" s="6" t="s">
        <v>45</v>
      </c>
      <c r="C36" s="6" t="s">
        <v>46</v>
      </c>
      <c r="D36" s="14">
        <v>300000</v>
      </c>
      <c r="E36" s="14">
        <v>300000</v>
      </c>
      <c r="F36" s="19">
        <f t="shared" si="2"/>
        <v>0</v>
      </c>
      <c r="G36" s="20"/>
    </row>
    <row r="37" spans="1:10" ht="20.25" customHeight="1">
      <c r="A37" s="32" t="s">
        <v>47</v>
      </c>
      <c r="B37" s="32"/>
      <c r="C37" s="32"/>
      <c r="D37" s="21">
        <f>SUM(D32:D36)</f>
        <v>7242275.3200000003</v>
      </c>
      <c r="E37" s="21">
        <f>SUM(E32:E36)</f>
        <v>7242275.3200000003</v>
      </c>
      <c r="F37" s="33">
        <f>SUM(F32:F36)</f>
        <v>0</v>
      </c>
      <c r="G37" s="34"/>
      <c r="J37" s="22"/>
    </row>
    <row r="38" spans="1:10" ht="27" customHeight="1">
      <c r="A38" s="41" t="s">
        <v>48</v>
      </c>
      <c r="B38" s="42"/>
      <c r="C38" s="42"/>
      <c r="D38" s="42"/>
      <c r="E38" s="42"/>
      <c r="F38" s="42"/>
      <c r="G38" s="43"/>
    </row>
    <row r="39" spans="1:10" ht="137.25" customHeight="1">
      <c r="A39" s="8"/>
      <c r="B39" s="6" t="s">
        <v>31</v>
      </c>
      <c r="C39" s="6" t="s">
        <v>49</v>
      </c>
      <c r="D39" s="14">
        <v>4000000</v>
      </c>
      <c r="E39" s="14">
        <v>400000</v>
      </c>
      <c r="F39" s="19">
        <f>D39-E39</f>
        <v>3600000</v>
      </c>
      <c r="G39" s="20"/>
    </row>
    <row r="40" spans="1:10" ht="67.5" customHeight="1">
      <c r="A40" s="8"/>
      <c r="B40" s="6" t="s">
        <v>44</v>
      </c>
      <c r="C40" s="6" t="s">
        <v>50</v>
      </c>
      <c r="D40" s="14">
        <v>50000</v>
      </c>
      <c r="E40" s="14">
        <v>50000</v>
      </c>
      <c r="F40" s="19">
        <f>D40-E40</f>
        <v>0</v>
      </c>
      <c r="G40" s="20"/>
    </row>
    <row r="41" spans="1:10" ht="16.5" customHeight="1">
      <c r="A41" s="44" t="s">
        <v>51</v>
      </c>
      <c r="B41" s="44"/>
      <c r="C41" s="44"/>
      <c r="D41" s="23">
        <f>SUM(D39:D40)</f>
        <v>4050000</v>
      </c>
      <c r="E41" s="23">
        <f>SUM(E39:E40)</f>
        <v>450000</v>
      </c>
      <c r="F41" s="33">
        <f>SUM(F39:F40)</f>
        <v>3600000</v>
      </c>
      <c r="G41" s="34"/>
      <c r="J41" s="22"/>
    </row>
    <row r="42" spans="1:10" ht="22.5" customHeight="1">
      <c r="A42" s="50" t="s">
        <v>52</v>
      </c>
      <c r="B42" s="51"/>
      <c r="C42" s="51"/>
      <c r="D42" s="51"/>
      <c r="E42" s="51"/>
      <c r="F42" s="42"/>
      <c r="G42" s="43"/>
    </row>
    <row r="43" spans="1:10" ht="83.25" customHeight="1">
      <c r="A43" s="8"/>
      <c r="B43" s="6" t="s">
        <v>45</v>
      </c>
      <c r="C43" s="6" t="s">
        <v>53</v>
      </c>
      <c r="D43" s="14">
        <v>4000000</v>
      </c>
      <c r="E43" s="14">
        <v>4000000</v>
      </c>
      <c r="F43" s="19">
        <f>D43-E43</f>
        <v>0</v>
      </c>
      <c r="G43" s="20"/>
    </row>
    <row r="44" spans="1:10" ht="43.5" customHeight="1">
      <c r="A44" s="54"/>
      <c r="B44" s="52" t="s">
        <v>45</v>
      </c>
      <c r="C44" s="24" t="s">
        <v>55</v>
      </c>
      <c r="D44" s="14">
        <v>553050.61</v>
      </c>
      <c r="E44" s="14">
        <v>553050.61</v>
      </c>
      <c r="F44" s="19">
        <f t="shared" ref="F44:F46" si="3">D44-E44</f>
        <v>0</v>
      </c>
      <c r="G44" s="20"/>
    </row>
    <row r="45" spans="1:10" ht="45" customHeight="1">
      <c r="A45" s="55"/>
      <c r="B45" s="53"/>
      <c r="C45" s="26" t="s">
        <v>54</v>
      </c>
      <c r="D45" s="14">
        <v>700000</v>
      </c>
      <c r="E45" s="14">
        <v>700000</v>
      </c>
      <c r="F45" s="19">
        <f t="shared" si="3"/>
        <v>0</v>
      </c>
      <c r="G45" s="20"/>
    </row>
    <row r="46" spans="1:10" ht="76.5" customHeight="1">
      <c r="A46" s="8"/>
      <c r="B46" s="24" t="s">
        <v>45</v>
      </c>
      <c r="C46" s="24" t="s">
        <v>56</v>
      </c>
      <c r="D46" s="14">
        <v>700000</v>
      </c>
      <c r="E46" s="14">
        <v>700000</v>
      </c>
      <c r="F46" s="19">
        <f t="shared" si="3"/>
        <v>0</v>
      </c>
      <c r="G46" s="20"/>
    </row>
    <row r="47" spans="1:10" ht="16.5" customHeight="1">
      <c r="A47" s="44" t="s">
        <v>57</v>
      </c>
      <c r="B47" s="44"/>
      <c r="C47" s="44"/>
      <c r="D47" s="23">
        <f>SUM(D43:D46)</f>
        <v>5953050.6100000003</v>
      </c>
      <c r="E47" s="23">
        <f>SUM(E43:E46)</f>
        <v>5953050.6100000003</v>
      </c>
      <c r="F47" s="33">
        <f>SUM(F43:F46)</f>
        <v>0</v>
      </c>
      <c r="G47" s="34"/>
      <c r="J47" s="22"/>
    </row>
    <row r="48" spans="1:10" ht="52.5" customHeight="1">
      <c r="A48" s="56" t="s">
        <v>61</v>
      </c>
      <c r="B48" s="57"/>
      <c r="C48" s="57"/>
      <c r="D48" s="57"/>
      <c r="E48" s="57"/>
      <c r="F48" s="58"/>
      <c r="G48" s="59"/>
    </row>
    <row r="49" spans="1:10" ht="91.5" customHeight="1">
      <c r="A49" s="8"/>
      <c r="B49" s="6" t="s">
        <v>31</v>
      </c>
      <c r="C49" s="6" t="s">
        <v>58</v>
      </c>
      <c r="D49" s="14">
        <v>17947065</v>
      </c>
      <c r="E49" s="14">
        <v>3589413</v>
      </c>
      <c r="F49" s="25" t="s">
        <v>62</v>
      </c>
      <c r="G49" s="20"/>
    </row>
    <row r="50" spans="1:10" ht="16.5" customHeight="1">
      <c r="A50" s="44" t="s">
        <v>59</v>
      </c>
      <c r="B50" s="44"/>
      <c r="C50" s="44"/>
      <c r="D50" s="23">
        <f>SUM(D49)</f>
        <v>17947065</v>
      </c>
      <c r="E50" s="23">
        <f>SUM(E49)</f>
        <v>3589413</v>
      </c>
      <c r="F50" s="33">
        <v>14357652</v>
      </c>
      <c r="G50" s="34"/>
      <c r="J50" s="22"/>
    </row>
    <row r="51" spans="1:10" ht="30.75" customHeight="1">
      <c r="A51" s="44" t="s">
        <v>60</v>
      </c>
      <c r="B51" s="44"/>
      <c r="C51" s="44"/>
      <c r="D51" s="23">
        <f>D18+D30+D37+D41+D47+D50</f>
        <v>76797511.219999999</v>
      </c>
      <c r="E51" s="23">
        <f>E18+E30+E37+E41+E47+E50</f>
        <v>40929343.550000004</v>
      </c>
      <c r="F51" s="33">
        <f>F18+F30+F37+F41+F47+F50</f>
        <v>35868167.670000002</v>
      </c>
      <c r="G51" s="34"/>
      <c r="J51" s="22"/>
    </row>
  </sheetData>
  <mergeCells count="28">
    <mergeCell ref="A48:G48"/>
    <mergeCell ref="A50:C50"/>
    <mergeCell ref="F50:G50"/>
    <mergeCell ref="A51:C51"/>
    <mergeCell ref="F51:G51"/>
    <mergeCell ref="A42:G42"/>
    <mergeCell ref="B44:B45"/>
    <mergeCell ref="A44:A45"/>
    <mergeCell ref="A47:C47"/>
    <mergeCell ref="F47:G47"/>
    <mergeCell ref="A38:G38"/>
    <mergeCell ref="A41:C41"/>
    <mergeCell ref="A19:G19"/>
    <mergeCell ref="A20:G20"/>
    <mergeCell ref="A23:G23"/>
    <mergeCell ref="A28:G28"/>
    <mergeCell ref="A30:C30"/>
    <mergeCell ref="F30:G30"/>
    <mergeCell ref="A31:G31"/>
    <mergeCell ref="A37:C37"/>
    <mergeCell ref="F37:G37"/>
    <mergeCell ref="F41:G41"/>
    <mergeCell ref="F10:G10"/>
    <mergeCell ref="A6:F6"/>
    <mergeCell ref="A18:C18"/>
    <mergeCell ref="F18:G18"/>
    <mergeCell ref="A8:G8"/>
    <mergeCell ref="A9:G9"/>
  </mergeCells>
  <pageMargins left="0.51181102362204722" right="0.19685039370078741" top="0.39370078740157483" bottom="0.39370078740157483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Марина</dc:creator>
  <cp:lastModifiedBy>Макеева</cp:lastModifiedBy>
  <cp:lastPrinted>2015-05-28T08:36:07Z</cp:lastPrinted>
  <dcterms:created xsi:type="dcterms:W3CDTF">2015-05-12T06:22:39Z</dcterms:created>
  <dcterms:modified xsi:type="dcterms:W3CDTF">2015-05-28T08:37:39Z</dcterms:modified>
</cp:coreProperties>
</file>