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1640" activeTab="1"/>
  </bookViews>
  <sheets>
    <sheet name="Субъекты_РФ" sheetId="1" r:id="rId1"/>
    <sheet name="МСУ" sheetId="2" r:id="rId2"/>
  </sheets>
  <definedNames>
    <definedName name="_xlnm.Print_Titles" localSheetId="1">'МСУ'!$8:$11</definedName>
    <definedName name="_xlnm.Print_Titles" localSheetId="0">'Субъекты_РФ'!$6:$8</definedName>
  </definedNames>
  <calcPr fullCalcOnLoad="1" refMode="R1C1"/>
</workbook>
</file>

<file path=xl/sharedStrings.xml><?xml version="1.0" encoding="utf-8"?>
<sst xmlns="http://schemas.openxmlformats.org/spreadsheetml/2006/main" count="217" uniqueCount="144">
  <si>
    <t>Наименование вопроса местного значения, расходного обязательства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</si>
  <si>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</si>
  <si>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</si>
  <si>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</si>
  <si>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</si>
  <si>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</si>
  <si>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</si>
  <si>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</si>
  <si>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</si>
  <si>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</si>
  <si>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</si>
  <si>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</si>
  <si>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</si>
  <si>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</si>
  <si>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</si>
  <si>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</si>
  <si>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+2</t>
  </si>
  <si>
    <t>Итого:</t>
  </si>
  <si>
    <t>финансовый год + 1</t>
  </si>
  <si>
    <t>(наименование органа, исполняющего бюджет)</t>
  </si>
  <si>
    <t>Приложение к приказу Министерства финансов Российской Федерации от 19.04.2012 №49н</t>
  </si>
  <si>
    <t>Рз, Прз</t>
  </si>
  <si>
    <t>КЦСР</t>
  </si>
  <si>
    <t>Код  бюджетной классификации</t>
  </si>
  <si>
    <t>Комитет финансов администрации муниципального образования "Всеволожский муниципальный район" Ленинградской области</t>
  </si>
  <si>
    <t>I. Реестр расходных обязательств субъекта Российской Федерации за все даты</t>
  </si>
  <si>
    <t>Дата печати: 29.05.2014</t>
  </si>
  <si>
    <t>Единица измерения: тыс. руб.</t>
  </si>
  <si>
    <t>Наименование полномочия, расходного обязательства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</si>
  <si>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</si>
  <si>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</si>
  <si>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</si>
  <si>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</si>
  <si>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</si>
  <si>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</si>
  <si>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</si>
  <si>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</si>
  <si>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</si>
  <si>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</si>
  <si>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</si>
  <si>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</si>
  <si>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</si>
  <si>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</si>
  <si>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</si>
  <si>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</si>
  <si>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</si>
  <si>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</si>
  <si>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</si>
  <si>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1</t>
  </si>
  <si>
    <t/>
  </si>
  <si>
    <t>РП</t>
  </si>
  <si>
    <t>1.1</t>
  </si>
  <si>
    <t>РП-А</t>
  </si>
  <si>
    <t>1.1.1</t>
  </si>
  <si>
    <t>Финансирование расходов на содержание органов  местного самоуправления</t>
  </si>
  <si>
    <t>РП-А-0100</t>
  </si>
  <si>
    <t>0103,  0104,  1001</t>
  </si>
  <si>
    <t>1.1.3</t>
  </si>
  <si>
    <t>Организационное  и материально-техническое  обеспечение  подготовки и проведения  муниципальных выборов, местного референдума, голосования по отзыву дупутата, члена выборного органа местного самоуправления, выборного 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</si>
  <si>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</si>
  <si>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</si>
  <si>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1.1.5</t>
  </si>
  <si>
    <t>Владение, пользование и распоряжение имуществом,  находящимся в муниципальной собственности поселения</t>
  </si>
  <si>
    <t>РП-А-1000</t>
  </si>
  <si>
    <t>0113</t>
  </si>
  <si>
    <t>1.1.6</t>
  </si>
  <si>
    <t>Организация в границах  поселения электро-,тепло-, газо-и водоснабжения населения, водоотведения, снабжения населения топливом</t>
  </si>
  <si>
    <t>РП-А-1100</t>
  </si>
  <si>
    <t>0502</t>
  </si>
  <si>
    <t>1.1.7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</si>
  <si>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</si>
  <si>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</si>
  <si>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0409</t>
  </si>
  <si>
    <t>1.1.8</t>
  </si>
  <si>
    <t>Обеспечение малоим ущих граждан, проживающих в поселении и нуждающихся в улучшении  жилищных  условий, жилыми помещениями в соответствии с жилищным законодательством, организация  строительства и содержания муниципального жилищного  фонда, создание условий для жилищного строительства</t>
  </si>
  <si>
    <t>РП-А-1300</t>
  </si>
  <si>
    <t>0501</t>
  </si>
  <si>
    <t>1.1.9</t>
  </si>
  <si>
    <t>Участие  в предупреждении и ликвидации последствий чрезвучайных ситуаций в границах поселения</t>
  </si>
  <si>
    <t>РП-А-1600</t>
  </si>
  <si>
    <t>0309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</si>
  <si>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</si>
  <si>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</si>
  <si>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</si>
  <si>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1.1.12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</si>
  <si>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</si>
  <si>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</si>
  <si>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0113,  0801</t>
  </si>
  <si>
    <t>1.1.13</t>
  </si>
  <si>
    <t>Обеспечение условий для развития на территории поселения физической культуры  и массового спорта,организация проведения официальных физкультурно-оздоровительных и спортивных мероприятий поселения</t>
  </si>
  <si>
    <t>РП-А-2300</t>
  </si>
  <si>
    <t>1105</t>
  </si>
  <si>
    <t>1.1.14</t>
  </si>
  <si>
    <t>Организация благоустройства и озеленения территирий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</si>
  <si>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</si>
  <si>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0503</t>
  </si>
  <si>
    <t>Утверждение генеральных планов поселения, правил землепользования и  застройки, утверждение подготовленной на основе генеральных планов поселения  документации по планировке территории, выдача разрешений на строительство, разрешений на ввод объектов в эксплуатацию при осуществлении 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</si>
  <si>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</si>
  <si>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</si>
  <si>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1.1.17</t>
  </si>
  <si>
    <t>Организация освещения улиц и установки указателей с названиями улиц и номерами домов</t>
  </si>
  <si>
    <t>РП-А-3000</t>
  </si>
  <si>
    <t>Организация и осуществление мероприятий по работе с детьми и молодежью в поселении</t>
  </si>
  <si>
    <t>РП-А-3900</t>
  </si>
  <si>
    <t>0707</t>
  </si>
  <si>
    <t>1.2</t>
  </si>
  <si>
    <t>РП-Б</t>
  </si>
  <si>
    <t>Формирование,утверждение, исполнение бюджета поселения и контроль за исполнением данного бюджета</t>
  </si>
  <si>
    <t>1.3</t>
  </si>
  <si>
    <t>РП-В</t>
  </si>
  <si>
    <t>1.3.1</t>
  </si>
  <si>
    <t>Осуществление первичного воинского учета на территориях, где отсутствуют военные комиссариаты</t>
  </si>
  <si>
    <t>РП-В-0100</t>
  </si>
  <si>
    <t>0203</t>
  </si>
  <si>
    <t>1.3.2</t>
  </si>
  <si>
    <t>Осуществление  отдельных государственных полномочий Ленинградской области в сфере администраивных правоотношений</t>
  </si>
  <si>
    <t>РП-В-0600</t>
  </si>
  <si>
    <t>1.4</t>
  </si>
  <si>
    <t>РП-Г</t>
  </si>
  <si>
    <t>1.4.1</t>
  </si>
  <si>
    <t>Иные расходные обязательства, исполняемые за счет собственных доходов</t>
  </si>
  <si>
    <t>РП-Г-1000</t>
  </si>
  <si>
    <t>1003</t>
  </si>
  <si>
    <t>отчетный  финансовый год 2013</t>
  </si>
  <si>
    <t>очередной финансовый год 2015</t>
  </si>
  <si>
    <t>1.1.2</t>
  </si>
  <si>
    <t>1.1.4</t>
  </si>
  <si>
    <t>1.1.10</t>
  </si>
  <si>
    <t>1.2.2</t>
  </si>
  <si>
    <t>1.2.3</t>
  </si>
  <si>
    <t>фактически исполнено  (112668,8)</t>
  </si>
  <si>
    <t>запланировано     (126990,1т.р.)</t>
  </si>
  <si>
    <t>РП-А-0800</t>
  </si>
  <si>
    <t>РП-Б-1900</t>
  </si>
  <si>
    <t>текущий финансовый год 2014          (124596,7т.р.)</t>
  </si>
  <si>
    <t>Дата печати: 31.05.2014</t>
  </si>
  <si>
    <t xml:space="preserve">Администрация МО Кузьмоловское ГП </t>
  </si>
  <si>
    <t xml:space="preserve"> Реестр расходных обязательств муниципальных образований, входящих в состав субъекта Российской Федерации на 31 мая 2014 года</t>
  </si>
  <si>
    <t xml:space="preserve">Решение Совета депутатов МО Кузьмоловское ГП "О бюджете муниципального образования Кузьмоловское городское оселение Всеволожского муниципального района Ленинградской области на 2014 год" от 24.12.13 №169 </t>
  </si>
  <si>
    <t>Решение Совета депутатов МО Кузьмоловское ГП "О бюджете муниципального образования Кузьмоловское городское оселение Всеволожского муниципального района Ленинградской области на 2014 год" от 24.12.13 №169 Федеральный закон от 6 октября 2003 г. N 131-ФЗ Об общих принципах организации местного самоуправления в Российской Федерации Федеральный закон от 2 марта 2007 г. N 25-ФЗ О муниципальной службе в Российской Федерации Федеральный закон от 15 декабря 2001 г. N 166-ФЗО государственном пенсионном обеспечении в Российской Федерации</t>
  </si>
  <si>
    <t>Главный бухгалтер</t>
  </si>
  <si>
    <t>Пинкевич Е.И.</t>
  </si>
  <si>
    <t>Глава администрации</t>
  </si>
  <si>
    <t>Ицкович М.А.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</si>
</sst>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_ ;[Red]\-0\ "/>
    <numFmt numFmtId="182" formatCode="[$-FC19]d\ mmmm\ yyyy\ &quot;г.&quot;"/>
    <numFmt numFmtId="183" formatCode="?"/>
    <numFmt numFmtId="184" formatCode="#,##0.0"/>
  </numFmts>
  <fonts count="56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.5"/>
      <color indexed="8"/>
      <name val="MS Sans Serif"/>
      <family val="2"/>
    </font>
    <font>
      <sz val="8.5"/>
      <name val="MS Sans Serif"/>
      <family val="2"/>
    </font>
    <font>
      <b/>
      <sz val="8.5"/>
      <color indexed="8"/>
      <name val="MS Sans Serif"/>
      <family val="2"/>
    </font>
    <font>
      <b/>
      <sz val="8.5"/>
      <name val="MS Sans Serif"/>
      <family val="2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22"/>
      <color indexed="8"/>
      <name val="Times New Roman"/>
      <family val="1"/>
    </font>
    <font>
      <sz val="22"/>
      <name val="Arial Cyr"/>
      <family val="0"/>
    </font>
    <font>
      <sz val="14"/>
      <name val="Arial Cyr"/>
      <family val="0"/>
    </font>
    <font>
      <b/>
      <sz val="15"/>
      <color indexed="8"/>
      <name val="MS Sans Serif"/>
      <family val="2"/>
    </font>
    <font>
      <sz val="15"/>
      <color indexed="8"/>
      <name val="MS Sans Serif"/>
      <family val="2"/>
    </font>
    <font>
      <sz val="15"/>
      <name val="MS Sans Serif"/>
      <family val="2"/>
    </font>
    <font>
      <b/>
      <sz val="15"/>
      <name val="MS Sans Serif"/>
      <family val="2"/>
    </font>
    <font>
      <sz val="16"/>
      <name val="Arial Cyr"/>
      <family val="0"/>
    </font>
    <font>
      <sz val="16"/>
      <name val="MS Sans Serif"/>
      <family val="2"/>
    </font>
    <font>
      <sz val="14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84" fontId="9" fillId="0" borderId="11" xfId="0" applyNumberFormat="1" applyFont="1" applyFill="1" applyBorder="1" applyAlignment="1" applyProtection="1">
      <alignment horizontal="right" vertical="center"/>
      <protection locked="0"/>
    </xf>
    <xf numFmtId="184" fontId="0" fillId="0" borderId="0" xfId="0" applyNumberFormat="1" applyFont="1" applyAlignment="1">
      <alignment/>
    </xf>
    <xf numFmtId="0" fontId="13" fillId="0" borderId="0" xfId="0" applyFont="1" applyBorder="1" applyAlignment="1">
      <alignment horizontal="left" wrapText="1"/>
    </xf>
    <xf numFmtId="49" fontId="11" fillId="6" borderId="10" xfId="0" applyNumberFormat="1" applyFont="1" applyFill="1" applyBorder="1" applyAlignment="1" applyProtection="1">
      <alignment horizontal="center" vertical="center" wrapText="1"/>
      <protection/>
    </xf>
    <xf numFmtId="49" fontId="10" fillId="6" borderId="10" xfId="33" applyNumberFormat="1" applyFont="1" applyFill="1" applyBorder="1" applyAlignment="1">
      <alignment horizontal="left" vertical="center" wrapText="1"/>
      <protection/>
    </xf>
    <xf numFmtId="49" fontId="10" fillId="6" borderId="10" xfId="33" applyNumberFormat="1" applyFont="1" applyFill="1" applyBorder="1" applyAlignment="1">
      <alignment horizontal="center" vertical="center" wrapText="1"/>
      <protection/>
    </xf>
    <xf numFmtId="49" fontId="11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184" fontId="15" fillId="6" borderId="10" xfId="0" applyNumberFormat="1" applyFont="1" applyFill="1" applyBorder="1" applyAlignment="1" applyProtection="1">
      <alignment horizontal="right" vertical="center"/>
      <protection locked="0"/>
    </xf>
    <xf numFmtId="184" fontId="16" fillId="0" borderId="10" xfId="0" applyNumberFormat="1" applyFont="1" applyFill="1" applyBorder="1" applyAlignment="1" applyProtection="1">
      <alignment horizontal="right" vertical="center"/>
      <protection locked="0"/>
    </xf>
    <xf numFmtId="4" fontId="16" fillId="0" borderId="10" xfId="0" applyNumberFormat="1" applyFont="1" applyFill="1" applyBorder="1" applyAlignment="1" applyProtection="1">
      <alignment horizontal="right" vertical="center"/>
      <protection locked="0"/>
    </xf>
    <xf numFmtId="4" fontId="15" fillId="6" borderId="10" xfId="0" applyNumberFormat="1" applyFont="1" applyFill="1" applyBorder="1" applyAlignment="1" applyProtection="1">
      <alignment horizontal="right" vertical="center"/>
      <protection locked="0"/>
    </xf>
    <xf numFmtId="184" fontId="16" fillId="6" borderId="12" xfId="0" applyNumberFormat="1" applyFont="1" applyFill="1" applyBorder="1" applyAlignment="1" applyProtection="1">
      <alignment horizontal="right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33" applyNumberFormat="1" applyFont="1" applyFill="1" applyBorder="1" applyAlignment="1">
      <alignment horizontal="left" vertical="center" wrapText="1"/>
      <protection/>
    </xf>
    <xf numFmtId="49" fontId="17" fillId="0" borderId="10" xfId="33" applyNumberFormat="1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183" fontId="17" fillId="0" borderId="10" xfId="33" applyNumberFormat="1" applyFont="1" applyFill="1" applyBorder="1" applyAlignment="1">
      <alignment horizontal="left" vertical="center" wrapText="1"/>
      <protection/>
    </xf>
    <xf numFmtId="49" fontId="17" fillId="0" borderId="10" xfId="33" applyNumberFormat="1" applyFont="1" applyBorder="1" applyAlignment="1">
      <alignment horizontal="left" vertical="center" wrapText="1"/>
      <protection/>
    </xf>
    <xf numFmtId="49" fontId="17" fillId="0" borderId="10" xfId="33" applyNumberFormat="1" applyFont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17" fillId="0" borderId="10" xfId="33" applyNumberFormat="1" applyFont="1" applyBorder="1" applyAlignment="1">
      <alignment horizontal="left" vertical="center" wrapText="1"/>
      <protection/>
    </xf>
    <xf numFmtId="183" fontId="16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6" borderId="10" xfId="0" applyNumberFormat="1" applyFont="1" applyFill="1" applyBorder="1" applyAlignment="1" applyProtection="1">
      <alignment horizontal="center" vertical="center" wrapText="1"/>
      <protection/>
    </xf>
    <xf numFmtId="49" fontId="18" fillId="6" borderId="10" xfId="33" applyNumberFormat="1" applyFont="1" applyFill="1" applyBorder="1" applyAlignment="1">
      <alignment horizontal="left" vertical="center" wrapText="1"/>
      <protection/>
    </xf>
    <xf numFmtId="49" fontId="18" fillId="6" borderId="10" xfId="33" applyNumberFormat="1" applyFont="1" applyFill="1" applyBorder="1" applyAlignment="1">
      <alignment horizontal="center" vertical="center" wrapText="1"/>
      <protection/>
    </xf>
    <xf numFmtId="49" fontId="15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6" borderId="12" xfId="33" applyNumberFormat="1" applyFont="1" applyFill="1" applyBorder="1" applyAlignment="1">
      <alignment horizontal="left" vertical="center" wrapText="1"/>
      <protection/>
    </xf>
    <xf numFmtId="49" fontId="16" fillId="6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6" fillId="0" borderId="13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right" vertical="center" wrapText="1"/>
    </xf>
    <xf numFmtId="49" fontId="4" fillId="0" borderId="14" xfId="0" applyNumberFormat="1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center" wrapText="1"/>
    </xf>
    <xf numFmtId="179" fontId="5" fillId="0" borderId="17" xfId="60" applyFont="1" applyFill="1" applyBorder="1" applyAlignment="1" applyProtection="1">
      <alignment horizontal="center" vertical="center" wrapText="1"/>
      <protection/>
    </xf>
    <xf numFmtId="179" fontId="5" fillId="0" borderId="18" xfId="60" applyFont="1" applyFill="1" applyBorder="1" applyAlignment="1" applyProtection="1">
      <alignment horizontal="center" vertical="center" wrapText="1"/>
      <protection/>
    </xf>
    <xf numFmtId="179" fontId="5" fillId="0" borderId="19" xfId="6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left"/>
    </xf>
    <xf numFmtId="49" fontId="17" fillId="6" borderId="20" xfId="33" applyNumberFormat="1" applyFont="1" applyFill="1" applyBorder="1" applyAlignment="1">
      <alignment horizontal="left" vertical="center" wrapText="1"/>
      <protection/>
    </xf>
    <xf numFmtId="49" fontId="17" fillId="6" borderId="21" xfId="33" applyNumberFormat="1" applyFont="1" applyFill="1" applyBorder="1" applyAlignment="1">
      <alignment horizontal="left" vertical="center" wrapText="1"/>
      <protection/>
    </xf>
    <xf numFmtId="49" fontId="17" fillId="6" borderId="22" xfId="33" applyNumberFormat="1" applyFont="1" applyFill="1" applyBorder="1" applyAlignment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center" vertical="center" wrapText="1"/>
    </xf>
    <xf numFmtId="179" fontId="9" fillId="0" borderId="17" xfId="60" applyFont="1" applyFill="1" applyBorder="1" applyAlignment="1" applyProtection="1">
      <alignment horizontal="center" vertical="center" wrapText="1"/>
      <protection/>
    </xf>
    <xf numFmtId="179" fontId="9" fillId="0" borderId="18" xfId="60" applyFont="1" applyFill="1" applyBorder="1" applyAlignment="1" applyProtection="1">
      <alignment horizontal="center" vertical="center" wrapText="1"/>
      <protection/>
    </xf>
    <xf numFmtId="179" fontId="9" fillId="0" borderId="19" xfId="60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7.75390625" style="0" customWidth="1"/>
    <col min="2" max="2" width="37.75390625" style="0" customWidth="1"/>
    <col min="3" max="3" width="14.25390625" style="0" customWidth="1"/>
    <col min="4" max="5" width="18.75390625" style="0" customWidth="1"/>
    <col min="6" max="6" width="22.125" style="0" customWidth="1"/>
    <col min="7" max="7" width="21.00390625" style="0" customWidth="1"/>
    <col min="8" max="8" width="26.00390625" style="0" customWidth="1"/>
    <col min="9" max="9" width="17.125" style="0" customWidth="1"/>
    <col min="10" max="10" width="15.25390625" style="0" customWidth="1"/>
    <col min="11" max="11" width="25.625" style="0" customWidth="1"/>
    <col min="12" max="12" width="16.75390625" style="0" hidden="1" customWidth="1"/>
    <col min="13" max="13" width="17.75390625" style="0" hidden="1" customWidth="1"/>
    <col min="14" max="14" width="21.875" style="0" hidden="1" customWidth="1"/>
    <col min="15" max="16" width="22.75390625" style="0" customWidth="1"/>
    <col min="17" max="17" width="26.875" style="0" customWidth="1"/>
    <col min="18" max="18" width="23.875" style="0" customWidth="1"/>
    <col min="19" max="19" width="23.75390625" style="0" customWidth="1"/>
    <col min="20" max="20" width="22.00390625" style="0" customWidth="1"/>
    <col min="21" max="21" width="26.25390625" style="0" customWidth="1"/>
    <col min="22" max="22" width="9.875" style="0" customWidth="1"/>
    <col min="23" max="41" width="7.625" style="0" customWidth="1"/>
    <col min="42" max="44" width="9.875" style="0" customWidth="1"/>
  </cols>
  <sheetData>
    <row r="1" spans="1:21" ht="12.75" customHeight="1">
      <c r="A1" s="47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R1" s="49" t="s">
        <v>20</v>
      </c>
      <c r="S1" s="49"/>
      <c r="T1" s="49"/>
      <c r="U1" s="49"/>
    </row>
    <row r="2" spans="1:21" ht="12.75" customHeight="1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R2" s="49"/>
      <c r="S2" s="49"/>
      <c r="T2" s="49"/>
      <c r="U2" s="49"/>
    </row>
    <row r="3" spans="1:21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R3" s="49"/>
      <c r="S3" s="49"/>
      <c r="T3" s="49"/>
      <c r="U3" s="49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1" ht="16.5" customHeight="1">
      <c r="A5" s="52" t="s">
        <v>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 customHeight="1">
      <c r="A6" s="59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 customHeight="1">
      <c r="A7" s="59" t="s">
        <v>27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27.75" customHeight="1">
      <c r="A8" s="58" t="s">
        <v>28</v>
      </c>
      <c r="B8" s="58"/>
      <c r="C8" s="58"/>
      <c r="D8" s="55" t="s">
        <v>23</v>
      </c>
      <c r="E8" s="60"/>
      <c r="F8" s="61" t="s">
        <v>1</v>
      </c>
      <c r="G8" s="62"/>
      <c r="H8" s="62"/>
      <c r="I8" s="62"/>
      <c r="J8" s="62"/>
      <c r="K8" s="62"/>
      <c r="L8" s="62"/>
      <c r="M8" s="62"/>
      <c r="N8" s="63"/>
      <c r="O8" s="55" t="s">
        <v>2</v>
      </c>
      <c r="P8" s="56"/>
      <c r="Q8" s="56"/>
      <c r="R8" s="56"/>
      <c r="S8" s="56"/>
      <c r="T8" s="56"/>
      <c r="U8" s="58" t="s">
        <v>3</v>
      </c>
    </row>
    <row r="9" spans="1:21" ht="39.75" customHeight="1">
      <c r="A9" s="58"/>
      <c r="B9" s="58"/>
      <c r="C9" s="58"/>
      <c r="D9" s="53" t="s">
        <v>21</v>
      </c>
      <c r="E9" s="53" t="s">
        <v>22</v>
      </c>
      <c r="F9" s="55" t="s">
        <v>4</v>
      </c>
      <c r="G9" s="56"/>
      <c r="H9" s="57"/>
      <c r="I9" s="55" t="s">
        <v>5</v>
      </c>
      <c r="J9" s="56"/>
      <c r="K9" s="57"/>
      <c r="L9" s="55" t="s">
        <v>6</v>
      </c>
      <c r="M9" s="56"/>
      <c r="N9" s="57"/>
      <c r="O9" s="55" t="s">
        <v>7</v>
      </c>
      <c r="P9" s="57"/>
      <c r="Q9" s="58" t="s">
        <v>8</v>
      </c>
      <c r="R9" s="58" t="s">
        <v>9</v>
      </c>
      <c r="S9" s="55" t="s">
        <v>10</v>
      </c>
      <c r="T9" s="56"/>
      <c r="U9" s="58"/>
    </row>
    <row r="10" spans="1:21" ht="63" customHeight="1">
      <c r="A10" s="58"/>
      <c r="B10" s="58"/>
      <c r="C10" s="58"/>
      <c r="D10" s="54"/>
      <c r="E10" s="54"/>
      <c r="F10" s="1" t="s">
        <v>11</v>
      </c>
      <c r="G10" s="1" t="s">
        <v>12</v>
      </c>
      <c r="H10" s="1" t="s">
        <v>13</v>
      </c>
      <c r="I10" s="1" t="s">
        <v>11</v>
      </c>
      <c r="J10" s="1" t="s">
        <v>12</v>
      </c>
      <c r="K10" s="1" t="s">
        <v>13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  <c r="Q10" s="58"/>
      <c r="R10" s="58"/>
      <c r="S10" s="1" t="s">
        <v>18</v>
      </c>
      <c r="T10" s="1" t="s">
        <v>16</v>
      </c>
      <c r="U10" s="58"/>
    </row>
    <row r="11" spans="1:21" ht="13.5" customHeight="1">
      <c r="A11" s="1" t="s">
        <v>29</v>
      </c>
      <c r="B11" s="4" t="s">
        <v>30</v>
      </c>
      <c r="C11" s="4" t="s">
        <v>31</v>
      </c>
      <c r="D11" s="4" t="s">
        <v>32</v>
      </c>
      <c r="E11" s="1"/>
      <c r="F11" s="1" t="s">
        <v>33</v>
      </c>
      <c r="G11" s="1" t="s">
        <v>34</v>
      </c>
      <c r="H11" s="1" t="s">
        <v>35</v>
      </c>
      <c r="I11" s="1" t="s">
        <v>36</v>
      </c>
      <c r="J11" s="1" t="s">
        <v>37</v>
      </c>
      <c r="K11" s="1" t="s">
        <v>38</v>
      </c>
      <c r="L11" s="1"/>
      <c r="M11" s="1"/>
      <c r="N11" s="1"/>
      <c r="O11" s="1" t="s">
        <v>39</v>
      </c>
      <c r="P11" s="1" t="s">
        <v>40</v>
      </c>
      <c r="Q11" s="1" t="s">
        <v>41</v>
      </c>
      <c r="R11" s="1" t="s">
        <v>42</v>
      </c>
      <c r="S11" s="1" t="s">
        <v>43</v>
      </c>
      <c r="T11" s="1" t="s">
        <v>44</v>
      </c>
      <c r="U11" s="1" t="s">
        <v>45</v>
      </c>
    </row>
    <row r="13" ht="12.75" customHeight="1"/>
    <row r="15" ht="12.75" customHeight="1"/>
    <row r="17" ht="13.5" customHeight="1"/>
    <row r="18" ht="31.5" customHeight="1"/>
    <row r="21" ht="31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</sheetData>
  <sheetProtection/>
  <mergeCells count="20">
    <mergeCell ref="R9:R10"/>
    <mergeCell ref="S9:T9"/>
    <mergeCell ref="A6:U6"/>
    <mergeCell ref="A7:U7"/>
    <mergeCell ref="A8:C10"/>
    <mergeCell ref="D8:E8"/>
    <mergeCell ref="F8:N8"/>
    <mergeCell ref="O8:T8"/>
    <mergeCell ref="U8:U10"/>
    <mergeCell ref="D9:D10"/>
    <mergeCell ref="A1:M1"/>
    <mergeCell ref="R1:U3"/>
    <mergeCell ref="A2:M2"/>
    <mergeCell ref="A5:U5"/>
    <mergeCell ref="E9:E10"/>
    <mergeCell ref="F9:H9"/>
    <mergeCell ref="I9:K9"/>
    <mergeCell ref="L9:N9"/>
    <mergeCell ref="O9:P9"/>
    <mergeCell ref="Q9:Q10"/>
  </mergeCells>
  <printOptions horizontalCentered="1"/>
  <pageMargins left="0.1968503937007874" right="0.1968503937007874" top="0.15748031496062992" bottom="0.2362204724409449" header="0" footer="0"/>
  <pageSetup firstPageNumber="1" useFirstPageNumber="1" horizontalDpi="600" verticalDpi="600" orientation="landscape" paperSize="9" scale="5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tabSelected="1" zoomScale="70" zoomScaleNormal="70" zoomScalePageLayoutView="0" workbookViewId="0" topLeftCell="A4">
      <pane ySplit="7" topLeftCell="A11" activePane="bottomLeft" state="frozen"/>
      <selection pane="topLeft" activeCell="A4" sqref="A4"/>
      <selection pane="bottomLeft" activeCell="B47" sqref="B47"/>
    </sheetView>
  </sheetViews>
  <sheetFormatPr defaultColWidth="9.00390625" defaultRowHeight="12.75"/>
  <cols>
    <col min="1" max="1" width="7.75390625" style="5" customWidth="1"/>
    <col min="2" max="2" width="85.625" style="5" customWidth="1"/>
    <col min="3" max="3" width="14.25390625" style="5" customWidth="1"/>
    <col min="4" max="4" width="18.75390625" style="5" customWidth="1"/>
    <col min="5" max="5" width="5.375" style="5" customWidth="1"/>
    <col min="6" max="6" width="61.375" style="5" customWidth="1"/>
    <col min="7" max="7" width="9.875" style="5" customWidth="1"/>
    <col min="8" max="8" width="10.875" style="5" customWidth="1"/>
    <col min="9" max="9" width="17.125" style="5" hidden="1" customWidth="1"/>
    <col min="10" max="10" width="15.25390625" style="5" hidden="1" customWidth="1"/>
    <col min="11" max="11" width="25.625" style="5" hidden="1" customWidth="1"/>
    <col min="12" max="12" width="16.75390625" style="5" hidden="1" customWidth="1"/>
    <col min="13" max="13" width="17.75390625" style="5" hidden="1" customWidth="1"/>
    <col min="14" max="14" width="21.875" style="5" hidden="1" customWidth="1"/>
    <col min="15" max="20" width="22.75390625" style="5" customWidth="1"/>
    <col min="21" max="21" width="9.875" style="5" customWidth="1"/>
    <col min="22" max="40" width="7.625" style="5" customWidth="1"/>
    <col min="41" max="43" width="9.875" style="5" customWidth="1"/>
    <col min="44" max="16384" width="9.125" style="5" customWidth="1"/>
  </cols>
  <sheetData>
    <row r="1" spans="1:13" ht="12.75" customHeight="1">
      <c r="A1" s="64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.75" customHeight="1">
      <c r="A2" s="66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2.7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7">
      <c r="A4" s="8"/>
      <c r="B4" s="13" t="s">
        <v>136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0" ht="24.75" customHeight="1">
      <c r="A5" s="68" t="s">
        <v>137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20.25" customHeight="1">
      <c r="A6" s="77" t="s">
        <v>135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2.75" customHeight="1">
      <c r="A7" s="77" t="s">
        <v>27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59.25" customHeight="1">
      <c r="A8" s="72" t="s">
        <v>0</v>
      </c>
      <c r="B8" s="72"/>
      <c r="C8" s="72"/>
      <c r="D8" s="69" t="s">
        <v>23</v>
      </c>
      <c r="E8" s="78"/>
      <c r="F8" s="79" t="s">
        <v>1</v>
      </c>
      <c r="G8" s="80"/>
      <c r="H8" s="80"/>
      <c r="I8" s="80"/>
      <c r="J8" s="80"/>
      <c r="K8" s="80"/>
      <c r="L8" s="80"/>
      <c r="M8" s="80"/>
      <c r="N8" s="81"/>
      <c r="O8" s="69" t="s">
        <v>2</v>
      </c>
      <c r="P8" s="70"/>
      <c r="Q8" s="70"/>
      <c r="R8" s="70"/>
      <c r="S8" s="70"/>
      <c r="T8" s="70"/>
    </row>
    <row r="9" spans="1:20" ht="39.75" customHeight="1">
      <c r="A9" s="72"/>
      <c r="B9" s="72"/>
      <c r="C9" s="72"/>
      <c r="D9" s="82" t="s">
        <v>21</v>
      </c>
      <c r="E9" s="82" t="s">
        <v>22</v>
      </c>
      <c r="F9" s="69" t="s">
        <v>4</v>
      </c>
      <c r="G9" s="70"/>
      <c r="H9" s="71"/>
      <c r="I9" s="69" t="s">
        <v>5</v>
      </c>
      <c r="J9" s="70"/>
      <c r="K9" s="71"/>
      <c r="L9" s="69" t="s">
        <v>6</v>
      </c>
      <c r="M9" s="70"/>
      <c r="N9" s="71"/>
      <c r="O9" s="69" t="s">
        <v>123</v>
      </c>
      <c r="P9" s="71"/>
      <c r="Q9" s="72" t="s">
        <v>134</v>
      </c>
      <c r="R9" s="72" t="s">
        <v>124</v>
      </c>
      <c r="S9" s="69" t="s">
        <v>10</v>
      </c>
      <c r="T9" s="70"/>
    </row>
    <row r="10" spans="1:20" ht="115.5" customHeight="1">
      <c r="A10" s="72"/>
      <c r="B10" s="72"/>
      <c r="C10" s="72"/>
      <c r="D10" s="83"/>
      <c r="E10" s="83"/>
      <c r="F10" s="9" t="s">
        <v>11</v>
      </c>
      <c r="G10" s="9" t="s">
        <v>12</v>
      </c>
      <c r="H10" s="9" t="s">
        <v>13</v>
      </c>
      <c r="I10" s="9" t="s">
        <v>11</v>
      </c>
      <c r="J10" s="9" t="s">
        <v>12</v>
      </c>
      <c r="K10" s="9" t="s">
        <v>13</v>
      </c>
      <c r="L10" s="9" t="s">
        <v>11</v>
      </c>
      <c r="M10" s="9" t="s">
        <v>12</v>
      </c>
      <c r="N10" s="9" t="s">
        <v>13</v>
      </c>
      <c r="O10" s="9" t="s">
        <v>131</v>
      </c>
      <c r="P10" s="9" t="s">
        <v>130</v>
      </c>
      <c r="Q10" s="72"/>
      <c r="R10" s="72"/>
      <c r="S10" s="9" t="s">
        <v>18</v>
      </c>
      <c r="T10" s="9" t="s">
        <v>16</v>
      </c>
    </row>
    <row r="11" spans="1:20" ht="13.5" customHeight="1">
      <c r="A11" s="9" t="s">
        <v>29</v>
      </c>
      <c r="B11" s="10" t="s">
        <v>30</v>
      </c>
      <c r="C11" s="10" t="s">
        <v>31</v>
      </c>
      <c r="D11" s="10" t="s">
        <v>32</v>
      </c>
      <c r="E11" s="9"/>
      <c r="F11" s="9" t="s">
        <v>33</v>
      </c>
      <c r="G11" s="9" t="s">
        <v>34</v>
      </c>
      <c r="H11" s="9" t="s">
        <v>35</v>
      </c>
      <c r="I11" s="9" t="s">
        <v>36</v>
      </c>
      <c r="J11" s="9" t="s">
        <v>37</v>
      </c>
      <c r="K11" s="9" t="s">
        <v>38</v>
      </c>
      <c r="L11" s="9" t="s">
        <v>39</v>
      </c>
      <c r="M11" s="9" t="s">
        <v>40</v>
      </c>
      <c r="N11" s="9" t="s">
        <v>41</v>
      </c>
      <c r="O11" s="9" t="s">
        <v>42</v>
      </c>
      <c r="P11" s="9" t="s">
        <v>43</v>
      </c>
      <c r="Q11" s="9" t="s">
        <v>44</v>
      </c>
      <c r="R11" s="9" t="s">
        <v>45</v>
      </c>
      <c r="S11" s="9" t="s">
        <v>46</v>
      </c>
      <c r="T11" s="9" t="s">
        <v>47</v>
      </c>
    </row>
    <row r="12" spans="1:20" ht="17.25" customHeight="1">
      <c r="A12" s="14" t="s">
        <v>48</v>
      </c>
      <c r="B12" s="15" t="s">
        <v>49</v>
      </c>
      <c r="C12" s="16" t="s">
        <v>50</v>
      </c>
      <c r="D12" s="16"/>
      <c r="E12" s="16"/>
      <c r="F12" s="15"/>
      <c r="G12" s="15"/>
      <c r="H12" s="15"/>
      <c r="I12" s="17"/>
      <c r="J12" s="17"/>
      <c r="K12" s="17"/>
      <c r="L12" s="17"/>
      <c r="M12" s="17"/>
      <c r="N12" s="17"/>
      <c r="O12" s="20">
        <f aca="true" t="shared" si="0" ref="O12:T12">O13+O29+O31+O34</f>
        <v>126990.06999999999</v>
      </c>
      <c r="P12" s="20">
        <f t="shared" si="0"/>
        <v>112668.74999999999</v>
      </c>
      <c r="Q12" s="20">
        <f t="shared" si="0"/>
        <v>124596.70000000001</v>
      </c>
      <c r="R12" s="20">
        <f t="shared" si="0"/>
        <v>124596.72</v>
      </c>
      <c r="S12" s="20">
        <f t="shared" si="0"/>
        <v>0</v>
      </c>
      <c r="T12" s="20">
        <f t="shared" si="0"/>
        <v>0</v>
      </c>
    </row>
    <row r="13" spans="1:20" ht="20.25" customHeight="1">
      <c r="A13" s="14" t="s">
        <v>51</v>
      </c>
      <c r="B13" s="15" t="s">
        <v>49</v>
      </c>
      <c r="C13" s="16" t="s">
        <v>52</v>
      </c>
      <c r="D13" s="16"/>
      <c r="E13" s="16"/>
      <c r="F13" s="15"/>
      <c r="G13" s="15"/>
      <c r="H13" s="15"/>
      <c r="I13" s="17"/>
      <c r="J13" s="17"/>
      <c r="K13" s="17"/>
      <c r="L13" s="17"/>
      <c r="M13" s="17"/>
      <c r="N13" s="17"/>
      <c r="O13" s="20">
        <f aca="true" t="shared" si="1" ref="O13:T13">SUM(O14:O28)</f>
        <v>126047.46999999999</v>
      </c>
      <c r="P13" s="20">
        <f t="shared" si="1"/>
        <v>111728.14999999998</v>
      </c>
      <c r="Q13" s="20">
        <f t="shared" si="1"/>
        <v>122885.37000000001</v>
      </c>
      <c r="R13" s="20">
        <f t="shared" si="1"/>
        <v>122885.39</v>
      </c>
      <c r="S13" s="20">
        <f t="shared" si="1"/>
        <v>0</v>
      </c>
      <c r="T13" s="20">
        <f t="shared" si="1"/>
        <v>0</v>
      </c>
    </row>
    <row r="14" spans="1:20" s="18" customFormat="1" ht="336" customHeight="1">
      <c r="A14" s="25" t="s">
        <v>53</v>
      </c>
      <c r="B14" s="26" t="s">
        <v>54</v>
      </c>
      <c r="C14" s="27" t="s">
        <v>55</v>
      </c>
      <c r="D14" s="25" t="s">
        <v>56</v>
      </c>
      <c r="E14" s="27"/>
      <c r="F14" s="26" t="s">
        <v>139</v>
      </c>
      <c r="G14" s="26"/>
      <c r="H14" s="26"/>
      <c r="I14" s="28"/>
      <c r="J14" s="28"/>
      <c r="K14" s="28"/>
      <c r="L14" s="28"/>
      <c r="M14" s="28"/>
      <c r="N14" s="28"/>
      <c r="O14" s="21">
        <f>20272.3-O16-O33</f>
        <v>19847.2</v>
      </c>
      <c r="P14" s="21">
        <f>20272.3-P16-12.2</f>
        <v>19837</v>
      </c>
      <c r="Q14" s="21">
        <f>16721.7-491</f>
        <v>16230.7</v>
      </c>
      <c r="R14" s="21">
        <v>16230.72</v>
      </c>
      <c r="S14" s="22">
        <v>0</v>
      </c>
      <c r="T14" s="22">
        <v>0</v>
      </c>
    </row>
    <row r="15" spans="1:20" s="18" customFormat="1" ht="144" customHeight="1">
      <c r="A15" s="25" t="s">
        <v>125</v>
      </c>
      <c r="B15" s="29" t="s">
        <v>58</v>
      </c>
      <c r="C15" s="27" t="s">
        <v>59</v>
      </c>
      <c r="D15" s="27" t="s">
        <v>60</v>
      </c>
      <c r="E15" s="27"/>
      <c r="F15" s="42" t="s">
        <v>138</v>
      </c>
      <c r="G15" s="26"/>
      <c r="H15" s="26"/>
      <c r="I15" s="28"/>
      <c r="J15" s="28"/>
      <c r="K15" s="28"/>
      <c r="L15" s="28"/>
      <c r="M15" s="28"/>
      <c r="N15" s="28"/>
      <c r="O15" s="21">
        <v>162.67</v>
      </c>
      <c r="P15" s="21">
        <v>162.67</v>
      </c>
      <c r="Q15" s="21">
        <v>50</v>
      </c>
      <c r="R15" s="21">
        <v>50</v>
      </c>
      <c r="S15" s="22">
        <v>0</v>
      </c>
      <c r="T15" s="22">
        <v>0</v>
      </c>
    </row>
    <row r="16" spans="1:20" ht="78.75" customHeight="1">
      <c r="A16" s="25" t="s">
        <v>128</v>
      </c>
      <c r="B16" s="30" t="s">
        <v>107</v>
      </c>
      <c r="C16" s="31" t="s">
        <v>132</v>
      </c>
      <c r="D16" s="31" t="s">
        <v>49</v>
      </c>
      <c r="E16" s="31"/>
      <c r="F16" s="30" t="s">
        <v>138</v>
      </c>
      <c r="G16" s="30"/>
      <c r="H16" s="30"/>
      <c r="I16" s="28"/>
      <c r="J16" s="28"/>
      <c r="K16" s="28"/>
      <c r="L16" s="28"/>
      <c r="M16" s="28"/>
      <c r="N16" s="28"/>
      <c r="O16" s="21">
        <v>423.1</v>
      </c>
      <c r="P16" s="21">
        <v>423.1</v>
      </c>
      <c r="Q16" s="21">
        <v>5645.1</v>
      </c>
      <c r="R16" s="21">
        <v>5645.1</v>
      </c>
      <c r="S16" s="22">
        <v>0</v>
      </c>
      <c r="T16" s="22">
        <v>0</v>
      </c>
    </row>
    <row r="17" spans="1:20" ht="141" customHeight="1">
      <c r="A17" s="25" t="s">
        <v>57</v>
      </c>
      <c r="B17" s="32" t="s">
        <v>62</v>
      </c>
      <c r="C17" s="25" t="s">
        <v>63</v>
      </c>
      <c r="D17" s="25" t="s">
        <v>64</v>
      </c>
      <c r="E17" s="33"/>
      <c r="F17" s="28" t="s">
        <v>138</v>
      </c>
      <c r="G17" s="28"/>
      <c r="H17" s="28"/>
      <c r="I17" s="28"/>
      <c r="J17" s="28"/>
      <c r="K17" s="28"/>
      <c r="L17" s="28"/>
      <c r="M17" s="28"/>
      <c r="N17" s="28"/>
      <c r="O17" s="21">
        <v>192.4</v>
      </c>
      <c r="P17" s="21">
        <v>192.4</v>
      </c>
      <c r="Q17" s="21">
        <v>725</v>
      </c>
      <c r="R17" s="21">
        <v>725</v>
      </c>
      <c r="S17" s="22">
        <v>0</v>
      </c>
      <c r="T17" s="22">
        <v>0</v>
      </c>
    </row>
    <row r="18" spans="1:20" ht="177" customHeight="1">
      <c r="A18" s="25" t="s">
        <v>126</v>
      </c>
      <c r="B18" s="32" t="s">
        <v>66</v>
      </c>
      <c r="C18" s="25" t="s">
        <v>67</v>
      </c>
      <c r="D18" s="25" t="s">
        <v>68</v>
      </c>
      <c r="E18" s="33"/>
      <c r="F18" s="28" t="s">
        <v>138</v>
      </c>
      <c r="G18" s="28"/>
      <c r="H18" s="28"/>
      <c r="I18" s="28"/>
      <c r="J18" s="28"/>
      <c r="K18" s="28"/>
      <c r="L18" s="28"/>
      <c r="M18" s="28"/>
      <c r="N18" s="28"/>
      <c r="O18" s="21">
        <v>33944.86</v>
      </c>
      <c r="P18" s="21">
        <v>19769.24</v>
      </c>
      <c r="Q18" s="21">
        <v>17577.8</v>
      </c>
      <c r="R18" s="21">
        <v>17577.8</v>
      </c>
      <c r="S18" s="22">
        <v>0</v>
      </c>
      <c r="T18" s="22">
        <v>0</v>
      </c>
    </row>
    <row r="19" spans="1:20" ht="81" customHeight="1">
      <c r="A19" s="25" t="s">
        <v>61</v>
      </c>
      <c r="B19" s="34" t="s">
        <v>70</v>
      </c>
      <c r="C19" s="31" t="s">
        <v>71</v>
      </c>
      <c r="D19" s="31" t="s">
        <v>72</v>
      </c>
      <c r="E19" s="31"/>
      <c r="F19" s="30" t="s">
        <v>138</v>
      </c>
      <c r="G19" s="30"/>
      <c r="H19" s="30"/>
      <c r="I19" s="28"/>
      <c r="J19" s="28"/>
      <c r="K19" s="28"/>
      <c r="L19" s="28"/>
      <c r="M19" s="28"/>
      <c r="N19" s="28"/>
      <c r="O19" s="21">
        <v>25760.93</v>
      </c>
      <c r="P19" s="21">
        <v>25760.93</v>
      </c>
      <c r="Q19" s="21">
        <v>15556</v>
      </c>
      <c r="R19" s="21">
        <v>15556</v>
      </c>
      <c r="S19" s="22">
        <v>0</v>
      </c>
      <c r="T19" s="22">
        <v>0</v>
      </c>
    </row>
    <row r="20" spans="1:20" ht="136.5" customHeight="1">
      <c r="A20" s="25" t="s">
        <v>65</v>
      </c>
      <c r="B20" s="35" t="s">
        <v>74</v>
      </c>
      <c r="C20" s="25" t="s">
        <v>75</v>
      </c>
      <c r="D20" s="25" t="s">
        <v>76</v>
      </c>
      <c r="E20" s="33"/>
      <c r="F20" s="28" t="s">
        <v>138</v>
      </c>
      <c r="G20" s="28"/>
      <c r="H20" s="28"/>
      <c r="I20" s="28"/>
      <c r="J20" s="28"/>
      <c r="K20" s="28"/>
      <c r="L20" s="28"/>
      <c r="M20" s="28"/>
      <c r="N20" s="28"/>
      <c r="O20" s="21">
        <v>4215.53</v>
      </c>
      <c r="P20" s="21">
        <v>4215.53</v>
      </c>
      <c r="Q20" s="21">
        <v>7171.8</v>
      </c>
      <c r="R20" s="21">
        <v>7171.8</v>
      </c>
      <c r="S20" s="22">
        <v>0</v>
      </c>
      <c r="T20" s="22">
        <v>0</v>
      </c>
    </row>
    <row r="21" spans="1:20" ht="136.5" customHeight="1">
      <c r="A21" s="25" t="s">
        <v>69</v>
      </c>
      <c r="B21" s="32" t="s">
        <v>78</v>
      </c>
      <c r="C21" s="25" t="s">
        <v>79</v>
      </c>
      <c r="D21" s="25" t="s">
        <v>80</v>
      </c>
      <c r="E21" s="33"/>
      <c r="F21" s="28" t="s">
        <v>138</v>
      </c>
      <c r="G21" s="28"/>
      <c r="H21" s="28"/>
      <c r="I21" s="28"/>
      <c r="J21" s="28"/>
      <c r="K21" s="28"/>
      <c r="L21" s="28"/>
      <c r="M21" s="28"/>
      <c r="N21" s="28"/>
      <c r="O21" s="21">
        <v>1227.72</v>
      </c>
      <c r="P21" s="21">
        <v>1227.72</v>
      </c>
      <c r="Q21" s="21">
        <v>5790</v>
      </c>
      <c r="R21" s="21">
        <v>5790</v>
      </c>
      <c r="S21" s="22">
        <v>0</v>
      </c>
      <c r="T21" s="22">
        <v>0</v>
      </c>
    </row>
    <row r="22" spans="1:20" ht="51.75" customHeight="1">
      <c r="A22" s="25" t="s">
        <v>73</v>
      </c>
      <c r="B22" s="32" t="s">
        <v>81</v>
      </c>
      <c r="C22" s="25" t="s">
        <v>82</v>
      </c>
      <c r="D22" s="25" t="s">
        <v>83</v>
      </c>
      <c r="E22" s="33"/>
      <c r="F22" s="28" t="s">
        <v>138</v>
      </c>
      <c r="G22" s="28"/>
      <c r="H22" s="28"/>
      <c r="I22" s="28"/>
      <c r="J22" s="28"/>
      <c r="K22" s="28"/>
      <c r="L22" s="28"/>
      <c r="M22" s="28"/>
      <c r="N22" s="28"/>
      <c r="O22" s="21">
        <v>0</v>
      </c>
      <c r="P22" s="21">
        <v>0</v>
      </c>
      <c r="Q22" s="21">
        <v>0</v>
      </c>
      <c r="R22" s="21">
        <v>0</v>
      </c>
      <c r="S22" s="22">
        <v>0</v>
      </c>
      <c r="T22" s="22">
        <v>0</v>
      </c>
    </row>
    <row r="23" spans="1:20" ht="137.25" customHeight="1">
      <c r="A23" s="25" t="s">
        <v>77</v>
      </c>
      <c r="B23" s="32" t="s">
        <v>85</v>
      </c>
      <c r="C23" s="25" t="s">
        <v>86</v>
      </c>
      <c r="D23" s="25" t="s">
        <v>87</v>
      </c>
      <c r="E23" s="33"/>
      <c r="F23" s="28" t="s">
        <v>138</v>
      </c>
      <c r="G23" s="28"/>
      <c r="H23" s="28"/>
      <c r="I23" s="28"/>
      <c r="J23" s="28"/>
      <c r="K23" s="28"/>
      <c r="L23" s="28"/>
      <c r="M23" s="28"/>
      <c r="N23" s="28"/>
      <c r="O23" s="21">
        <f>22815.39+2670</f>
        <v>25485.39</v>
      </c>
      <c r="P23" s="21">
        <f>22681.89+2670</f>
        <v>25351.89</v>
      </c>
      <c r="Q23" s="21">
        <v>25671.7</v>
      </c>
      <c r="R23" s="21">
        <v>25671.7</v>
      </c>
      <c r="S23" s="22">
        <v>0</v>
      </c>
      <c r="T23" s="22">
        <v>0</v>
      </c>
    </row>
    <row r="24" spans="1:20" ht="128.25" customHeight="1">
      <c r="A24" s="25" t="s">
        <v>127</v>
      </c>
      <c r="B24" s="32" t="s">
        <v>89</v>
      </c>
      <c r="C24" s="25" t="s">
        <v>90</v>
      </c>
      <c r="D24" s="25" t="s">
        <v>91</v>
      </c>
      <c r="E24" s="33"/>
      <c r="F24" s="28" t="s">
        <v>138</v>
      </c>
      <c r="G24" s="28"/>
      <c r="H24" s="28"/>
      <c r="I24" s="28"/>
      <c r="J24" s="28"/>
      <c r="K24" s="28"/>
      <c r="L24" s="28"/>
      <c r="M24" s="28"/>
      <c r="N24" s="28"/>
      <c r="O24" s="21">
        <v>764.29</v>
      </c>
      <c r="P24" s="21">
        <f>O24</f>
        <v>764.29</v>
      </c>
      <c r="Q24" s="21">
        <v>1000</v>
      </c>
      <c r="R24" s="21">
        <v>1000</v>
      </c>
      <c r="S24" s="22">
        <v>0</v>
      </c>
      <c r="T24" s="22">
        <v>0</v>
      </c>
    </row>
    <row r="25" spans="1:20" ht="93.75" customHeight="1">
      <c r="A25" s="25" t="s">
        <v>84</v>
      </c>
      <c r="B25" s="32" t="s">
        <v>93</v>
      </c>
      <c r="C25" s="25" t="s">
        <v>94</v>
      </c>
      <c r="D25" s="25" t="s">
        <v>95</v>
      </c>
      <c r="E25" s="33"/>
      <c r="F25" s="28" t="s">
        <v>138</v>
      </c>
      <c r="G25" s="28"/>
      <c r="H25" s="28"/>
      <c r="I25" s="28"/>
      <c r="J25" s="28"/>
      <c r="K25" s="28"/>
      <c r="L25" s="28"/>
      <c r="M25" s="28"/>
      <c r="N25" s="28"/>
      <c r="O25" s="21">
        <v>9079.4</v>
      </c>
      <c r="P25" s="21">
        <v>9079.4</v>
      </c>
      <c r="Q25" s="21">
        <v>10559.7</v>
      </c>
      <c r="R25" s="21">
        <v>10559.7</v>
      </c>
      <c r="S25" s="22">
        <v>0</v>
      </c>
      <c r="T25" s="22">
        <v>0</v>
      </c>
    </row>
    <row r="26" spans="1:20" ht="138" customHeight="1">
      <c r="A26" s="25" t="s">
        <v>88</v>
      </c>
      <c r="B26" s="35" t="s">
        <v>96</v>
      </c>
      <c r="C26" s="25" t="s">
        <v>97</v>
      </c>
      <c r="D26" s="25" t="s">
        <v>98</v>
      </c>
      <c r="E26" s="33"/>
      <c r="F26" s="28" t="s">
        <v>138</v>
      </c>
      <c r="G26" s="28"/>
      <c r="H26" s="28"/>
      <c r="I26" s="28"/>
      <c r="J26" s="28"/>
      <c r="K26" s="28"/>
      <c r="L26" s="28"/>
      <c r="M26" s="28"/>
      <c r="N26" s="28"/>
      <c r="O26" s="21">
        <v>2703.39</v>
      </c>
      <c r="P26" s="21">
        <v>2703.39</v>
      </c>
      <c r="Q26" s="21">
        <v>12532.67</v>
      </c>
      <c r="R26" s="21">
        <v>12532.67</v>
      </c>
      <c r="S26" s="22">
        <v>0</v>
      </c>
      <c r="T26" s="22">
        <v>0</v>
      </c>
    </row>
    <row r="27" spans="1:20" ht="130.5" customHeight="1">
      <c r="A27" s="25" t="s">
        <v>92</v>
      </c>
      <c r="B27" s="32" t="s">
        <v>100</v>
      </c>
      <c r="C27" s="25" t="s">
        <v>101</v>
      </c>
      <c r="D27" s="25" t="s">
        <v>95</v>
      </c>
      <c r="E27" s="33"/>
      <c r="F27" s="28" t="s">
        <v>138</v>
      </c>
      <c r="G27" s="28"/>
      <c r="H27" s="28"/>
      <c r="I27" s="28"/>
      <c r="J27" s="28"/>
      <c r="K27" s="28"/>
      <c r="L27" s="28"/>
      <c r="M27" s="28"/>
      <c r="N27" s="28"/>
      <c r="O27" s="21">
        <v>1072.59</v>
      </c>
      <c r="P27" s="21">
        <v>1072.59</v>
      </c>
      <c r="Q27" s="21">
        <v>2874.8</v>
      </c>
      <c r="R27" s="21">
        <v>2874.8</v>
      </c>
      <c r="S27" s="22">
        <v>0</v>
      </c>
      <c r="T27" s="22">
        <v>0</v>
      </c>
    </row>
    <row r="28" spans="1:20" ht="132.75" customHeight="1">
      <c r="A28" s="25" t="s">
        <v>99</v>
      </c>
      <c r="B28" s="32" t="s">
        <v>102</v>
      </c>
      <c r="C28" s="25" t="s">
        <v>103</v>
      </c>
      <c r="D28" s="25" t="s">
        <v>104</v>
      </c>
      <c r="E28" s="33"/>
      <c r="F28" s="28" t="s">
        <v>138</v>
      </c>
      <c r="G28" s="28"/>
      <c r="H28" s="28"/>
      <c r="I28" s="28"/>
      <c r="J28" s="28"/>
      <c r="K28" s="28"/>
      <c r="L28" s="28"/>
      <c r="M28" s="28"/>
      <c r="N28" s="28"/>
      <c r="O28" s="21">
        <v>1168</v>
      </c>
      <c r="P28" s="21">
        <v>1168</v>
      </c>
      <c r="Q28" s="21">
        <v>1500.1</v>
      </c>
      <c r="R28" s="21">
        <v>1500.1</v>
      </c>
      <c r="S28" s="22">
        <v>0</v>
      </c>
      <c r="T28" s="22">
        <v>0</v>
      </c>
    </row>
    <row r="29" spans="1:20" ht="19.5" customHeight="1">
      <c r="A29" s="36" t="s">
        <v>105</v>
      </c>
      <c r="B29" s="37" t="s">
        <v>49</v>
      </c>
      <c r="C29" s="38" t="s">
        <v>106</v>
      </c>
      <c r="D29" s="38"/>
      <c r="E29" s="38"/>
      <c r="F29" s="37"/>
      <c r="G29" s="37"/>
      <c r="H29" s="37"/>
      <c r="I29" s="39"/>
      <c r="J29" s="39"/>
      <c r="K29" s="39"/>
      <c r="L29" s="39"/>
      <c r="M29" s="39"/>
      <c r="N29" s="39"/>
      <c r="O29" s="20">
        <f aca="true" t="shared" si="2" ref="O29:T29">SUM(O30:O30)</f>
        <v>525</v>
      </c>
      <c r="P29" s="20">
        <f t="shared" si="2"/>
        <v>525</v>
      </c>
      <c r="Q29" s="20">
        <f t="shared" si="2"/>
        <v>580</v>
      </c>
      <c r="R29" s="20">
        <f t="shared" si="2"/>
        <v>580</v>
      </c>
      <c r="S29" s="23">
        <f t="shared" si="2"/>
        <v>0</v>
      </c>
      <c r="T29" s="23">
        <f t="shared" si="2"/>
        <v>0</v>
      </c>
    </row>
    <row r="30" spans="1:20" ht="137.25" customHeight="1">
      <c r="A30" s="25" t="s">
        <v>129</v>
      </c>
      <c r="B30" s="32" t="s">
        <v>81</v>
      </c>
      <c r="C30" s="25" t="s">
        <v>133</v>
      </c>
      <c r="D30" s="25" t="s">
        <v>49</v>
      </c>
      <c r="E30" s="33"/>
      <c r="F30" s="28" t="s">
        <v>138</v>
      </c>
      <c r="G30" s="28"/>
      <c r="H30" s="28"/>
      <c r="I30" s="28"/>
      <c r="J30" s="28"/>
      <c r="K30" s="28"/>
      <c r="L30" s="28"/>
      <c r="M30" s="28"/>
      <c r="N30" s="28"/>
      <c r="O30" s="21">
        <v>525</v>
      </c>
      <c r="P30" s="21">
        <v>525</v>
      </c>
      <c r="Q30" s="21">
        <v>580</v>
      </c>
      <c r="R30" s="21">
        <v>580</v>
      </c>
      <c r="S30" s="22">
        <v>0</v>
      </c>
      <c r="T30" s="22">
        <v>0</v>
      </c>
    </row>
    <row r="31" spans="1:20" ht="17.25" customHeight="1">
      <c r="A31" s="36" t="s">
        <v>108</v>
      </c>
      <c r="B31" s="37" t="s">
        <v>49</v>
      </c>
      <c r="C31" s="38" t="s">
        <v>109</v>
      </c>
      <c r="D31" s="38"/>
      <c r="E31" s="38"/>
      <c r="F31" s="37"/>
      <c r="G31" s="37"/>
      <c r="H31" s="37"/>
      <c r="I31" s="39"/>
      <c r="J31" s="39"/>
      <c r="K31" s="39"/>
      <c r="L31" s="39"/>
      <c r="M31" s="39"/>
      <c r="N31" s="39"/>
      <c r="O31" s="20">
        <f aca="true" t="shared" si="3" ref="O31:T31">SUM(O32:O33)</f>
        <v>402</v>
      </c>
      <c r="P31" s="20">
        <f t="shared" si="3"/>
        <v>400</v>
      </c>
      <c r="Q31" s="20">
        <f t="shared" si="3"/>
        <v>411.33</v>
      </c>
      <c r="R31" s="20">
        <f t="shared" si="3"/>
        <v>411.33</v>
      </c>
      <c r="S31" s="23">
        <f t="shared" si="3"/>
        <v>0</v>
      </c>
      <c r="T31" s="23">
        <f t="shared" si="3"/>
        <v>0</v>
      </c>
    </row>
    <row r="32" spans="1:20" ht="129.75" customHeight="1">
      <c r="A32" s="25" t="s">
        <v>110</v>
      </c>
      <c r="B32" s="32" t="s">
        <v>111</v>
      </c>
      <c r="C32" s="25" t="s">
        <v>112</v>
      </c>
      <c r="D32" s="25" t="s">
        <v>113</v>
      </c>
      <c r="E32" s="33"/>
      <c r="F32" s="28" t="s">
        <v>138</v>
      </c>
      <c r="G32" s="28"/>
      <c r="H32" s="28"/>
      <c r="I32" s="28"/>
      <c r="J32" s="28"/>
      <c r="K32" s="28"/>
      <c r="L32" s="28"/>
      <c r="M32" s="28"/>
      <c r="N32" s="28"/>
      <c r="O32" s="21">
        <v>400</v>
      </c>
      <c r="P32" s="21">
        <v>400</v>
      </c>
      <c r="Q32" s="21">
        <v>411.33</v>
      </c>
      <c r="R32" s="21">
        <v>411.33</v>
      </c>
      <c r="S32" s="22">
        <v>0</v>
      </c>
      <c r="T32" s="22">
        <v>0</v>
      </c>
    </row>
    <row r="33" spans="1:20" ht="113.25" customHeight="1">
      <c r="A33" s="25" t="s">
        <v>114</v>
      </c>
      <c r="B33" s="32" t="s">
        <v>115</v>
      </c>
      <c r="C33" s="25" t="s">
        <v>116</v>
      </c>
      <c r="D33" s="25" t="s">
        <v>49</v>
      </c>
      <c r="E33" s="33"/>
      <c r="F33" s="28" t="s">
        <v>138</v>
      </c>
      <c r="G33" s="28"/>
      <c r="H33" s="28"/>
      <c r="I33" s="28"/>
      <c r="J33" s="28"/>
      <c r="K33" s="28"/>
      <c r="L33" s="28"/>
      <c r="M33" s="28"/>
      <c r="N33" s="28"/>
      <c r="O33" s="21">
        <v>2</v>
      </c>
      <c r="P33" s="21">
        <v>0</v>
      </c>
      <c r="Q33" s="21">
        <v>0</v>
      </c>
      <c r="R33" s="21">
        <v>0</v>
      </c>
      <c r="S33" s="22">
        <v>0</v>
      </c>
      <c r="T33" s="22">
        <v>0</v>
      </c>
    </row>
    <row r="34" spans="1:20" ht="20.25" customHeight="1">
      <c r="A34" s="36" t="s">
        <v>117</v>
      </c>
      <c r="B34" s="37" t="s">
        <v>49</v>
      </c>
      <c r="C34" s="38" t="s">
        <v>118</v>
      </c>
      <c r="D34" s="38"/>
      <c r="E34" s="38"/>
      <c r="F34" s="37"/>
      <c r="G34" s="37"/>
      <c r="H34" s="37"/>
      <c r="I34" s="39"/>
      <c r="J34" s="39"/>
      <c r="K34" s="39"/>
      <c r="L34" s="39"/>
      <c r="M34" s="39"/>
      <c r="N34" s="39"/>
      <c r="O34" s="20">
        <f aca="true" t="shared" si="4" ref="O34:T34">O35</f>
        <v>15.6</v>
      </c>
      <c r="P34" s="20">
        <f t="shared" si="4"/>
        <v>15.6</v>
      </c>
      <c r="Q34" s="20">
        <f t="shared" si="4"/>
        <v>720</v>
      </c>
      <c r="R34" s="20">
        <f t="shared" si="4"/>
        <v>720</v>
      </c>
      <c r="S34" s="23">
        <f t="shared" si="4"/>
        <v>0</v>
      </c>
      <c r="T34" s="23">
        <f t="shared" si="4"/>
        <v>0</v>
      </c>
    </row>
    <row r="35" spans="1:20" ht="140.25" customHeight="1">
      <c r="A35" s="25" t="s">
        <v>119</v>
      </c>
      <c r="B35" s="32" t="s">
        <v>120</v>
      </c>
      <c r="C35" s="25" t="s">
        <v>121</v>
      </c>
      <c r="D35" s="25" t="s">
        <v>122</v>
      </c>
      <c r="E35" s="33"/>
      <c r="F35" s="28" t="s">
        <v>138</v>
      </c>
      <c r="G35" s="28"/>
      <c r="H35" s="28"/>
      <c r="I35" s="28"/>
      <c r="J35" s="28"/>
      <c r="K35" s="28"/>
      <c r="L35" s="28"/>
      <c r="M35" s="28"/>
      <c r="N35" s="28"/>
      <c r="O35" s="21">
        <v>15.6</v>
      </c>
      <c r="P35" s="21">
        <v>15.6</v>
      </c>
      <c r="Q35" s="21">
        <v>720</v>
      </c>
      <c r="R35" s="21">
        <v>720</v>
      </c>
      <c r="S35" s="22">
        <v>0</v>
      </c>
      <c r="T35" s="22">
        <v>0</v>
      </c>
    </row>
    <row r="36" spans="1:20" ht="38.25" customHeight="1" thickBot="1">
      <c r="A36" s="25" t="s">
        <v>49</v>
      </c>
      <c r="B36" s="30"/>
      <c r="C36" s="31"/>
      <c r="D36" s="31"/>
      <c r="E36" s="31"/>
      <c r="F36" s="30"/>
      <c r="G36" s="30"/>
      <c r="H36" s="30"/>
      <c r="I36" s="28"/>
      <c r="J36" s="28"/>
      <c r="K36" s="28"/>
      <c r="L36" s="28"/>
      <c r="M36" s="28"/>
      <c r="N36" s="28"/>
      <c r="O36" s="21"/>
      <c r="P36" s="21"/>
      <c r="Q36" s="21"/>
      <c r="R36" s="21"/>
      <c r="S36" s="22"/>
      <c r="T36" s="22"/>
    </row>
    <row r="37" spans="1:20" ht="21.75" customHeight="1" thickTop="1">
      <c r="A37" s="74" t="s">
        <v>17</v>
      </c>
      <c r="B37" s="75"/>
      <c r="C37" s="75"/>
      <c r="D37" s="75"/>
      <c r="E37" s="76"/>
      <c r="F37" s="40"/>
      <c r="G37" s="40"/>
      <c r="H37" s="40"/>
      <c r="I37" s="41"/>
      <c r="J37" s="41"/>
      <c r="K37" s="41"/>
      <c r="L37" s="41"/>
      <c r="M37" s="41"/>
      <c r="N37" s="41"/>
      <c r="O37" s="24">
        <f aca="true" t="shared" si="5" ref="O37:T37">O13+O29+O31+O34</f>
        <v>126990.06999999999</v>
      </c>
      <c r="P37" s="24">
        <f t="shared" si="5"/>
        <v>112668.74999999999</v>
      </c>
      <c r="Q37" s="24">
        <f t="shared" si="5"/>
        <v>124596.70000000001</v>
      </c>
      <c r="R37" s="24">
        <f t="shared" si="5"/>
        <v>124596.72</v>
      </c>
      <c r="S37" s="24">
        <f t="shared" si="5"/>
        <v>0</v>
      </c>
      <c r="T37" s="24">
        <f t="shared" si="5"/>
        <v>0</v>
      </c>
    </row>
    <row r="38" spans="15:20" ht="25.5" customHeight="1" hidden="1">
      <c r="O38" s="7">
        <v>126990.1</v>
      </c>
      <c r="P38" s="11">
        <v>112668.8</v>
      </c>
      <c r="Q38" s="11">
        <v>124596.7</v>
      </c>
      <c r="R38" s="11">
        <v>124596.7</v>
      </c>
      <c r="S38" s="11">
        <v>124596.7</v>
      </c>
      <c r="T38" s="11">
        <v>124596.7</v>
      </c>
    </row>
    <row r="39" spans="15:17" ht="19.5" customHeight="1" hidden="1">
      <c r="O39" s="7">
        <f>O38-O37</f>
        <v>0.030000000013387762</v>
      </c>
      <c r="P39" s="12">
        <f>P38-P37</f>
        <v>0.0500000000174623</v>
      </c>
      <c r="Q39" s="12">
        <f>Q38-Q37</f>
        <v>0</v>
      </c>
    </row>
    <row r="40" ht="13.5" customHeight="1"/>
    <row r="41" spans="1:6" ht="25.5" customHeight="1">
      <c r="A41" s="44"/>
      <c r="B41" s="45" t="s">
        <v>142</v>
      </c>
      <c r="C41" s="45"/>
      <c r="D41" s="45"/>
      <c r="E41" s="45" t="s">
        <v>143</v>
      </c>
      <c r="F41" s="45"/>
    </row>
    <row r="42" spans="1:6" s="19" customFormat="1" ht="25.5" customHeight="1">
      <c r="A42" s="46"/>
      <c r="B42" s="45" t="s">
        <v>140</v>
      </c>
      <c r="C42" s="45"/>
      <c r="D42" s="45"/>
      <c r="E42" s="45" t="s">
        <v>141</v>
      </c>
      <c r="F42" s="45"/>
    </row>
    <row r="43" spans="2:6" ht="13.5" customHeight="1">
      <c r="B43" s="43"/>
      <c r="C43" s="43"/>
      <c r="D43" s="43"/>
      <c r="E43" s="43"/>
      <c r="F43" s="43"/>
    </row>
    <row r="44" spans="1:2" ht="13.5" customHeight="1">
      <c r="A44" s="73">
        <v>41788</v>
      </c>
      <c r="B44" s="73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</sheetData>
  <sheetProtection/>
  <mergeCells count="20">
    <mergeCell ref="A44:B44"/>
    <mergeCell ref="A37:E37"/>
    <mergeCell ref="A6:T6"/>
    <mergeCell ref="A7:T7"/>
    <mergeCell ref="A8:C10"/>
    <mergeCell ref="D8:E8"/>
    <mergeCell ref="F8:N8"/>
    <mergeCell ref="D9:D10"/>
    <mergeCell ref="E9:E10"/>
    <mergeCell ref="F9:H9"/>
    <mergeCell ref="A1:M1"/>
    <mergeCell ref="A2:M2"/>
    <mergeCell ref="A5:T5"/>
    <mergeCell ref="I9:K9"/>
    <mergeCell ref="O9:P9"/>
    <mergeCell ref="R9:R10"/>
    <mergeCell ref="S9:T9"/>
    <mergeCell ref="L9:N9"/>
    <mergeCell ref="O8:T8"/>
    <mergeCell ref="Q9:Q10"/>
  </mergeCells>
  <printOptions horizontalCentered="1"/>
  <pageMargins left="0.1968503937007874" right="0.1968503937007874" top="0.15748031496062992" bottom="0.2362204724409449" header="0" footer="0"/>
  <pageSetup firstPageNumber="1" useFirstPageNumber="1" fitToHeight="0" fitToWidth="1" horizontalDpi="600" verticalDpi="600" orientation="landscape" paperSize="9" scale="4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Пинкевич</cp:lastModifiedBy>
  <cp:lastPrinted>2014-06-29T09:50:58Z</cp:lastPrinted>
  <dcterms:created xsi:type="dcterms:W3CDTF">2007-07-27T06:36:16Z</dcterms:created>
  <dcterms:modified xsi:type="dcterms:W3CDTF">2015-07-14T12:46:18Z</dcterms:modified>
  <cp:category/>
  <cp:version/>
  <cp:contentType/>
  <cp:contentStatus/>
</cp:coreProperties>
</file>